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9210" activeTab="1"/>
  </bookViews>
  <sheets>
    <sheet name="залишки" sheetId="1" r:id="rId1"/>
    <sheet name="2020" sheetId="2" r:id="rId2"/>
  </sheets>
  <definedNames>
    <definedName name="Z_98271AFC_757F_44F1_969D_115BFD0D716B_.wvu.FilterData" localSheetId="0" hidden="1">'залишки'!$A$11:$W$304</definedName>
    <definedName name="Z_98271AFC_757F_44F1_969D_115BFD0D716B_.wvu.PrintArea" localSheetId="0" hidden="1">'залишки'!$A$5:$H$304</definedName>
    <definedName name="Z_98271AFC_757F_44F1_969D_115BFD0D716B_.wvu.Rows" localSheetId="0" hidden="1">'залишки'!#REF!,'залишки'!#REF!</definedName>
    <definedName name="Z_EC8EA2F7_3AA4_42D4_B01D_F87911194098_.wvu.FilterData" localSheetId="0" hidden="1">'залишки'!$A$11:$W$304</definedName>
    <definedName name="Z_EC8EA2F7_3AA4_42D4_B01D_F87911194098_.wvu.PrintArea" localSheetId="0" hidden="1">'залишки'!$A$5:$H$304</definedName>
    <definedName name="Z_EC8EA2F7_3AA4_42D4_B01D_F87911194098_.wvu.Rows" localSheetId="0" hidden="1">'залишки'!#REF!,'залишки'!#REF!</definedName>
    <definedName name="Z_EDBE304B_A349_42E1_B08F_5B2E9ECA1313_.wvu.FilterData" localSheetId="0" hidden="1">'залишки'!$A$11:$W$304</definedName>
    <definedName name="Z_EDBE304B_A349_42E1_B08F_5B2E9ECA1313_.wvu.PrintArea" localSheetId="0" hidden="1">'залишки'!$A$5:$H$304</definedName>
    <definedName name="Z_EDBE304B_A349_42E1_B08F_5B2E9ECA1313_.wvu.Rows" localSheetId="0" hidden="1">'залишки'!#REF!,'залишки'!#REF!</definedName>
    <definedName name="Z_FFC2E3AC_7F7E_43A2_8F1B_6670B19CD1F0_.wvu.FilterData" localSheetId="0" hidden="1">'залишки'!$A$11:$W$304</definedName>
    <definedName name="Z_FFC2E3AC_7F7E_43A2_8F1B_6670B19CD1F0_.wvu.PrintArea" localSheetId="0" hidden="1">'залишки'!$A$5:$H$304</definedName>
    <definedName name="Z_FFC2E3AC_7F7E_43A2_8F1B_6670B19CD1F0_.wvu.Rows" localSheetId="0" hidden="1">'залишки'!#REF!,'залишки'!#REF!</definedName>
    <definedName name="_xlnm.Print_Titles" localSheetId="0">'залишки'!$8:$9</definedName>
    <definedName name="_xlnm.Print_Area" localSheetId="1">'2020'!$A$1:$J$20</definedName>
    <definedName name="_xlnm.Print_Area" localSheetId="0">'залишки'!$A$1:$H$306</definedName>
  </definedNames>
  <calcPr fullCalcOnLoad="1" refMode="R1C1"/>
</workbook>
</file>

<file path=xl/sharedStrings.xml><?xml version="1.0" encoding="utf-8"?>
<sst xmlns="http://schemas.openxmlformats.org/spreadsheetml/2006/main" count="432" uniqueCount="316">
  <si>
    <t xml:space="preserve">ІНФОРМАЦІЯ </t>
  </si>
  <si>
    <t>Капітальний ремонт Дошкільного навчального закладу № 53 м. Миколаєва (благоустрій території по вул. Соборна, буд. 13/11 у м. Миколаєв, в т.ч. проектно-вишукувальні роботи та експертиза)</t>
  </si>
  <si>
    <t>Капітальний ремонт із заміни вікон сходових клітин в житловому будинку по просп. Героїв України, 65 в м. Миколаєві</t>
  </si>
  <si>
    <t>Капітальний ремонт із заміни вікон сходових клітин в житловому будинку по вул. Шевченка, 2-а в м. Миколаєві</t>
  </si>
  <si>
    <t>Капітальний ремонт із заміни вікон сходових клітин в житловому будинку по вул. Архітектора Старова, 10 в м. Миколаєві</t>
  </si>
  <si>
    <t>Капітальний ремонт із заміни вікон сходових клітин в житловому будинку по вул. Інженерна, 13 в м. Миколаєві</t>
  </si>
  <si>
    <t>Капітальний ремонт із заміни вікон сходових клітин в житловому будинку по просп. Центральний, 187 в м. Миколаєві</t>
  </si>
  <si>
    <t>Капітальний ремонт із заміни вікон сходових клітин в житловому будинку по вул. Велика Морська, 68 в м. Миколаєві</t>
  </si>
  <si>
    <t>Капітальний ремонт із заміни вікон сходових клітин в житловому будинку по вул. Лісова, 5 в м. Миколаєві</t>
  </si>
  <si>
    <t>Капітальний ремонт із заміни вікон сходових клітин в житловому будинку по вул. Лісова, 7 в м. Миколаєві</t>
  </si>
  <si>
    <t>Капітальний ремонт із заміни вікон сходових клітин в житловому будинку по вул. Нікольська, буд,14, м. Миколаїв</t>
  </si>
  <si>
    <t>Капітальний ремонт окремих вузлів обладнання індивідуальних лічильників газу для населення (побутових споживачів) в житлових будинках по пр. Центральному, буд. NN 158, 162, вул. Колодязна, буд. NN 3а, 56, 15а, 16, 17а, 20, 35а, 37, 39, вул. Потьомкінська, буд. NN 149, 153, 155 м. Миколаєва</t>
  </si>
  <si>
    <t xml:space="preserve">Придбання комп’ютерів та оргтехніки, мультимедійного обладнання для Міської станції юних техніків Управління освіти Миколаївської міської ради </t>
  </si>
  <si>
    <t>Придбання комп’ютерів та оргтехніки для Клубу юних моряків з флотилією</t>
  </si>
  <si>
    <t>Придбання комп’ютерів та оргтехніки, мультимедійного обладнання для Будинку творчості дітей та юнацтва Інгульського району м. Миколаєва</t>
  </si>
  <si>
    <t>Придбання комплекту комп’ютерної техніки для науково-методичного центру управління освіти Миколаївської міської ради, розташованого за адресою: просп. Центральний, 166, м. Миколаєва Миколаївської області</t>
  </si>
  <si>
    <t>Придбання комплекту мультимедійного обладнання для науково-методичного центру управління освіти Миколаївської міської ради, розташованого за адресою: просп. Центральний, 166, м. Миколаєва Миколаївської області</t>
  </si>
  <si>
    <t>Капітальний ремонт із заміни вікон сходових клітин в житловому будинку по вул. Артилерійська, 1, м. Миколаєва Миколаївської області</t>
  </si>
  <si>
    <t>Капітальний ремонт із заміни вікон сходових клітин в житловому будинку по вул. Артилерійська, 2, м. Миколаєва Миколаївської області</t>
  </si>
  <si>
    <t>Капітальний ремонт із заміни вікон сходових клітин в житловому будинку по Бузький Бульвар, 17А, м. Миколаєва Миколаївської області</t>
  </si>
  <si>
    <t>Капітальний ремонт із заміни вікон сходових клітин в житловому будинку по вул. Набережна, 27, м. Миколаєва Миколаївської області</t>
  </si>
  <si>
    <t>Капітальний ремонт із заміни вікон сходових клітин в житловому будинку по вул. Шевченка, 81, м. Миколаєва Миколаївської області</t>
  </si>
  <si>
    <t>Капітальний ремонт під’їздів в житловому будинку по вул. Велика Морська, 6, м. Миколаєва Миколаївської області</t>
  </si>
  <si>
    <t>Придбання комп’ютерів та оргтехніки для Клубу юних моряків з флотилією, м. Миколаїв, вул. Інгульський узвіз, 2</t>
  </si>
  <si>
    <t>Капітальний ремонт з заміни вікон сходових клітин в житловому будинку по вулиці Робоча, 5 в м.Миколаєві</t>
  </si>
  <si>
    <t>Капітальний ремонт з заміни вікон сходових клітин в житловому будинку по вулиці Робоча, 3 в м.Миколаєві</t>
  </si>
  <si>
    <t>Капітальний ремонт з заміни вікон сходових клітин в житловому будинку по вулиці 2-а Слобідська, 75 в м.Миколаєві</t>
  </si>
  <si>
    <t xml:space="preserve">Капітальний ремонт із заміни вікон сходових клітин в житловому будинку по вулиці Генерала Карпенка, 37-б в м. Миколаєві </t>
  </si>
  <si>
    <t>Капітальний ремонт із заміни вікон сходових клітин в житловому будинку по вулиці Дачній, 42 в  м. Миколаєві</t>
  </si>
  <si>
    <t xml:space="preserve">Капітальний ремонт із заміни вікон сходових клітин в житловому будинку по вулиці О.Григор'єва, 14  в  м. Миколаєві </t>
  </si>
  <si>
    <t xml:space="preserve">Капітальний ремонт із заміни вікон сходових клітин в житловому будинку по вулиці Пограничній, 43 в  м. Миколаєві </t>
  </si>
  <si>
    <t>Капітальний ремонт двоповерхового житлового будинку по вулиці Заводській,27/1 в м. Миколаєві</t>
  </si>
  <si>
    <t>Капітальний ремонт двоповерхового житлового будинку по вулиці  Заводській,27/2 в м. Миколаєві</t>
  </si>
  <si>
    <t>Капітальний ремонт із заміни вікон сходових клітин в житловому будинку по вул. Адміральська, 2, корпус 7, м. Миколаєва Миколаївської області</t>
  </si>
  <si>
    <t>Дошкільний навчальний заклад № 1, м. Миколаїв, вул. Архітектора Старова, 6-Г. Придбання музичного центру, ноутбуків, м’якого модульного конструктора, апарату для приготування синглетно-кисневої пінки, дитячої стінки, ігрових меблів, сушильної машини, швейної машинки, промислового гладильного катка, шафи жарильної, елементів вуличних дитячих ігрових майданчиків, ваг медичних</t>
  </si>
  <si>
    <t>Ліквідація наслідків підтоплення мкр. Жовтневий, парку "Богоявленський" - будівництво дренажного колектору для захисту від підтоплення мікрорайону Жовтневий в м. Миколаєві, у тому числі коригування проекту та експертиза</t>
  </si>
  <si>
    <t>Капітальний ремонт окремих вузлів обладнання індивідуальних лічильників газу для населення (побутових споживачів) в житлових будинках Корабельного району м. Миколаєва</t>
  </si>
  <si>
    <t>Капітальний ремонт окремих вузлів обладнання індивідуальних лічильників газу для населення (побутових споживачів) в житлових будинках Інгульського району м. Миколаєва</t>
  </si>
  <si>
    <t>Капітальний ремонт мереж зовнішнього освітлення по пров. Фінському та пров. Корабельному у Центральному районі м. Миколаєва Миколаївської області</t>
  </si>
  <si>
    <t>Капітальний ремонт із заміни вікон сходових клітин в 2 під’їзді та вхідної двері в 1 під’їзді в житловому будинку по вулиці Нікольській, 52/1 в м. Миколаєві Миколаївської області</t>
  </si>
  <si>
    <t xml:space="preserve">Капітальний ремонт із заміни вікон сходових клітин в житловому будинку по вулиці 3 Слобідській, 28 в 
м. Миколаєві Миколаївської області
</t>
  </si>
  <si>
    <t xml:space="preserve">Капітальний ремонт із заміни вікон сходових клітин в 1 під’їзді в житловому будинку по вулиці Шевченка, 1 в 
м. Миколаєві Миколаївської області
</t>
  </si>
  <si>
    <t xml:space="preserve">Капітальний ремонт із заміни вікон сходових клітин в житловому будинку по вулиці Колодязній, 13 в 
м. Миколаєві Миколаївської області
</t>
  </si>
  <si>
    <t xml:space="preserve">Капітальний ремонт із заміни вікон сходових клітин в житловому будинку по вулиці Великій Морській, 13 в 
м. Миколаєві Миколаївської області
</t>
  </si>
  <si>
    <t xml:space="preserve">Капітальний ремонт із заміни вікон сходових клітин в житловому будинку по вулиці Великій Морській, 65 в 
м. Миколаєві Миколаївської області
</t>
  </si>
  <si>
    <t>Капітальний ремонт із заміни вікон сходових клітин в 1,2,3 під’їздах в житловому будинку по проспекту Центральному, 151-А в м. Миколаєві Миколаївської області</t>
  </si>
  <si>
    <t xml:space="preserve">Капітальний ремонт із заміни вікон сходових клітин в житловому будинку по проспекту Центральному, 157 
в м. Миколаєві Миколаївської області
</t>
  </si>
  <si>
    <t>Капітальний ремонт із заміни вікон сходових клітин в 1,2 під’їздах в житловому будинку по проспекту Центральному, 139 в м. Миколаєві Миколаївської області</t>
  </si>
  <si>
    <t xml:space="preserve">Капітальний ремонт із заміни вікон сходових клітин в житловому будинку по вулиці Бугський Бульвар, 15-А 
в м. Миколаєві Миколаївської області
</t>
  </si>
  <si>
    <t xml:space="preserve">Капітальний ремонт із заміни вікон сходових клітин в житловому будинку по вулиці Московській, 13 в 
м. Миколаєві Миколаївської області
</t>
  </si>
  <si>
    <t xml:space="preserve">Капітальний ремонт із заміни вікон сходових клітин в житловому будинку по проспекту Центральному, 96 
в м. Миколаєві Миколаївської області
</t>
  </si>
  <si>
    <t xml:space="preserve">Капітальний ремонт із заміни вікон сходових клітин в житловому будинку по вулиці Шевченка, 6-А в 
м. Миколаєві Миколаївської області
</t>
  </si>
  <si>
    <t xml:space="preserve">Капітальний ремонт із заміни вікон сходових клітин в житловому будинку по вулиці Великій Морській, 5-А 
в м. Миколаєві Миколаївської області
</t>
  </si>
  <si>
    <t>Капітальний ремонт по заміні вікон в бібліотеці – філії № 5 Центральної міської бібліотеки для дорослих за адресою: вул. Дачна, 9, м. Миколаїв Миколаївської області</t>
  </si>
  <si>
    <t>Придбання та встановлення каналізаційного насосу S2.100.200.500.4.62L.H.290.G.N.D.511 (Grundfos, Данія) в комплекті з опірною рамою для горизонтального сухого монтажу та вбудованим датчиком контролю води в маслі (WIO sensor) для Міського комунального підприємства “Миколаївводоканал” вул. Погранична, 161, м. Миколаїв</t>
  </si>
  <si>
    <t>Придбання комп’ютерної техніки та мультимедійного обладнання для Миколаївської загальноосвітньої школи I—III ступенів № 43 імені К. Ф. Ольшанського Миколаївської міської ради</t>
  </si>
  <si>
    <t>Придбання комп’ютерної техніки, оргтехніки та мультимедійного обладнання для Миколаївської загальноосвітньої школи I—III ступенів № 26 Миколаївської міської ради</t>
  </si>
  <si>
    <t>Придбання комплексної системи прибирання для Миколаївської гімназії № 3 Миколаївської міської ради Миколаївської області</t>
  </si>
  <si>
    <t>Придбання комплексної системи прибирання для Миколаївського спеціального навчально-виховного комплексу для дітей зі зниженим зором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</si>
  <si>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10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</si>
  <si>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11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</si>
  <si>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14 імені Героя Радянського Союзу Пшеніцина Г.О.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</si>
  <si>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20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</si>
  <si>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26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</si>
  <si>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27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</si>
  <si>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28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</si>
  <si>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29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</si>
  <si>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30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</si>
  <si>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33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</si>
  <si>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40 Миколаївської міської ради Миколаївської області</t>
  </si>
  <si>
    <t>Придбання комплексної системи прибирання для Миколаївської гімназії № 41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</si>
  <si>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42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</si>
  <si>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43 імені К.Ф. Ольшанського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</si>
  <si>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44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</si>
  <si>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45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</si>
  <si>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46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</si>
  <si>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47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</si>
  <si>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48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</si>
  <si>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49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</si>
  <si>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50 імені Г.Л. Дівіної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</si>
  <si>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54 Миколаївської міської ради Миколаївської області</t>
  </si>
  <si>
    <t>Придбання комплексної системи прибирання для Миколаївської загальноосвітньої школа I—III ступенів № 56 Миколаївської міської радиМиколаївської області</t>
  </si>
  <si>
    <t>Придбання комплексної системи прибирання для Миколаївської спеціалізованої школи I—III мистецтв і прикладних ремесел експериментальний навчальний заклад всеукраїнського рівня “Академія дитячої творчості” Миколаївської міської ради Миколаївської області</t>
  </si>
  <si>
    <t>Придбання комплексної системи прибирання для Миколаївського економічного ліцею № 1 Миколаївської міської ради Миколаївської області</t>
  </si>
  <si>
    <t>Придбання комплексної системи прибирання для Миколаївського юридичного ліцею Миколаївської міської ради Миколаївської області</t>
  </si>
  <si>
    <t>Придбання комплексної системи прибирання для Миколаївського муніципального академічного коледжу Миколаївської міської ради Миколаївської області</t>
  </si>
  <si>
    <t>Придбання комплексної системи прибирання для Миколаївської вечірньої школи № 1 Миколаївської міської ради Миколаївської області</t>
  </si>
  <si>
    <t xml:space="preserve">Придбання комплексної системи прибирання для Дошкільного навчального закладу № 103 м. Миколаєва </t>
  </si>
  <si>
    <t xml:space="preserve">Придбання комплексної системи прибирання для Дошкільного навчального закладу № 104 м. Миколаєва </t>
  </si>
  <si>
    <t xml:space="preserve">Придбання комплексної системи прибирання для Дошкільного навчального закладу № 106 м. Миколаєва </t>
  </si>
  <si>
    <t xml:space="preserve">Придбання комплексної системи прибирання для Дошкільного навчального закладу № 110 м. Миколаєва </t>
  </si>
  <si>
    <t xml:space="preserve">Придбання комплексної системи прибирання для Дошкільного навчального закладу № 111 м. Миколаєва </t>
  </si>
  <si>
    <t xml:space="preserve">Придбання комплексної системи прибирання для Дошкільного навчального закладу № 121 м. Миколаєва </t>
  </si>
  <si>
    <t xml:space="preserve">Придбання комплексної системи прибирання для Дошкільного навчального закладу № 125 м. Миколаєва </t>
  </si>
  <si>
    <t xml:space="preserve">Придбання комплексної системи прибирання для Дошкільного навчального закладу № 130 м. Миколаєва </t>
  </si>
  <si>
    <t xml:space="preserve">Придбання комплексної системи прибирання для Дошкільного навчального закладу № 131 м. Миколаєва </t>
  </si>
  <si>
    <t xml:space="preserve">Придбання комплексної системи прибирання для Дошкільного навчального закладу № 133 м. Миколаєва </t>
  </si>
  <si>
    <t xml:space="preserve">Придбання комплексної системи прибирання для Дошкільного навчального закладу № 134 м. Миколаєва </t>
  </si>
  <si>
    <t xml:space="preserve">Придбання комплексної системи прибирання для Дошкільного навчального закладу № 138 м. Миколаєва </t>
  </si>
  <si>
    <t xml:space="preserve">Придбання комплексної системи прибирання для Дошкільного навчального закладу № 139 м. Миколаєва </t>
  </si>
  <si>
    <t xml:space="preserve">Придбання комплексної системи прибирання для Дошкільного навчального закладу № 144 м. Миколаєва </t>
  </si>
  <si>
    <t xml:space="preserve">Придбання комплексної системи прибирання для Дошкільного навчального закладу № 10 м. Миколаєва </t>
  </si>
  <si>
    <t xml:space="preserve">Придбання комплексної системи прибирання для Дошкільного навчального закладу № 17 м. Миколаєва </t>
  </si>
  <si>
    <t xml:space="preserve">Придбання комплексної системи прибирання для Дошкільного навчального закладу № 37 м. Миколаєва </t>
  </si>
  <si>
    <t xml:space="preserve">Придбання комплексної системи прибирання для Дошкільного навчального закладу № 47 м. Миколаєва </t>
  </si>
  <si>
    <t xml:space="preserve">Придбання комплексної системи прибирання для Дошкільного навчального закладу № 50 м. Миколаєва </t>
  </si>
  <si>
    <t xml:space="preserve">Придбання комплексної системи прибирання для спеціалізованого навчально-виховного комплексу м. Миколаєва </t>
  </si>
  <si>
    <t xml:space="preserve">Придбання комплексної системи прибирання для Дошкільного навчального закладу № 60 м. Миколаєва </t>
  </si>
  <si>
    <t xml:space="preserve">Придбання комплексної системи прибирання для Дошкільного навчального закладу № 65 м. Миколаєва </t>
  </si>
  <si>
    <t xml:space="preserve">Придбання комплексної системи прибирання для Дошкільного навчального закладу № 66 м. Миколаєва </t>
  </si>
  <si>
    <t xml:space="preserve">Придбання комплексної системи прибирання для Дошкільного навчального закладу № 67 м. Миколаєва </t>
  </si>
  <si>
    <t xml:space="preserve">Придбання комплексної системи прибирання для Дошкільного навчального закладу № 71 м. Миколаєва </t>
  </si>
  <si>
    <t xml:space="preserve">Придбання комплексної системи прибирання для Дошкільного навчального закладу № 75 м. Миколаєва </t>
  </si>
  <si>
    <t xml:space="preserve">Придбання комплексної системи прибирання для Дошкільного навчального закладу № 79 м. Миколаєва </t>
  </si>
  <si>
    <t xml:space="preserve">Придбання комплексної системи прибирання для Дошкільного навчального закладу № 82 м. Миколаєва </t>
  </si>
  <si>
    <t xml:space="preserve">Придбання комплексної системи прибирання для Дошкільного навчального закладу № 93 м. Миколаєва </t>
  </si>
  <si>
    <t xml:space="preserve">Придбання комплексної системи прибирання для Дошкільного навчального закладу № 95 м. Миколаєва </t>
  </si>
  <si>
    <t xml:space="preserve">Придбання комплексної системи прибирання для Дошкільного навчального закладу № 127 м. Миколаєва </t>
  </si>
  <si>
    <t xml:space="preserve">Придбання комплексної системи прибирання для Дошкільного навчального закладу № 142 м. Миколаєва </t>
  </si>
  <si>
    <t>Капітальний ремонт із заміни вікон сходових клітин в житловому будинку по вулиці Архітектора Старова, 4е в м. Миколаєві Миколаївської області</t>
  </si>
  <si>
    <t>Капітальний ремонт із заміни вікон сходових клітин в житловому будинку по вулиці Садова, 9 в м. Миколаєві Миколаївської області</t>
  </si>
  <si>
    <t>Капітальний ремонт із заміни вікон сходових клітин в житловому будинку по проспекту Центральний, 141А в м. Миколаєві Миколаївської області</t>
  </si>
  <si>
    <t>Капітальний ремонт із заміни вікон сходових клітин в житловому будинку по вулиці Чкалова, 62 в м. Миколаєві Миколаївської області</t>
  </si>
  <si>
    <t>Капітальний ремонт із заміни вікон сходових клітин в житловому будинку по вулиці Чкалова, 100А в м. Миколаєві Миколаївської області</t>
  </si>
  <si>
    <t>Капітальний ремонт із заміни вікон сходових клітин в житловому будинку по вулиці Чкалова, 120 в м. Миколаєві Миколаївської області</t>
  </si>
  <si>
    <t>Капітальний ремонт під’їздів в житловому будинку по провулку Парусний, 5, м. Миколаїв Миколаївська область</t>
  </si>
  <si>
    <t>Капітальний ремонт під’їздів в житловому будинку по вул. Чкалова, 112, м. Миколаїв Миколаївська область</t>
  </si>
  <si>
    <t>Придбання СМАРТ-ТВ для ЗОШ № 24 I—III ступенів Миколаївської міської ради м. Миколаєва, Миколаївська область м. Миколаїв, вул. Лісова, 1</t>
  </si>
  <si>
    <t>Придбання комп’ютерної техніки, учбового обладнання та комплекту меблів для Миколаївської ЗОШI—III  ступенів № 6 Миколаївської міської ради, вул. Курортна, 2-а</t>
  </si>
  <si>
    <t>Придбання комп’ютерної техніки, учбового обладнання та комплекту меблів для Миколаївської ЗОШ I—III  ступенів № 25 Миколаївської міської ради, вул. Защука, 2-а</t>
  </si>
  <si>
    <t>Придбання комп’ютерної техніки, учбового обладнання та комплекту меблів для Миколаївської ЗОШ I—III ступенів № 36 Миколаївської міської ради, вул. Погранична, 143</t>
  </si>
  <si>
    <t>Придбання комп’ютерної техніки, учбового обладнання та комплекту меблів для Миколаївської ЗОШ I—III ступенів № 37 Миколаївської міської ради, вул. Даля, 11</t>
  </si>
  <si>
    <t>Придбання комп’ютерної техніки, учбового обладнання та комплекту меблів для Миколаївської ЗОШ I—III ступенів № 39 Миколаївської міської ради, вул. Нікольська, 6</t>
  </si>
  <si>
    <t>Придбання комп’ютерної техніки, учбового обладнання та комплекту меблів для Миколаївської ЗОШ I—III ступенів № 52 Миколаївської міської ради, вул. Крилова, 42</t>
  </si>
  <si>
    <t>Придбання комп’ютерної техніки, учбового обладнання та комплекту меблів для Миколаївської ЗОШ I—III ступенів № 57 Миколаївської міської ради, вул. Лазурна, 50</t>
  </si>
  <si>
    <t>Придбання комп’ютерної техніки, учбового обладнання та комплекту меблів для Миколаївської ЗОШ I ступеню № 65 Миколаївської міської ради, вул. Лазурна, 48</t>
  </si>
  <si>
    <t>Придбання комп’ютерної техніки, обладнання та меблів для дошкільного навчального закладу № 7 Миколаївської міської ради, вул. 3 Слобідська, 151-а</t>
  </si>
  <si>
    <t>Придбання комп’ютерної техніки, обладнання та меблів для дошкільного навчального закладу № 12 Миколаївської міської ради, вул. Лазурна, 22</t>
  </si>
  <si>
    <t>Придбання комп’ютерної техніки, обладнання та меблів для дошкільного навчального закладу № 20 Миколаївської міської ради, вул. Корабелів, 4</t>
  </si>
  <si>
    <t>Придбання комп’ютерної техніки, обладнання та меблів для дошкільного навчального закладу № 23 Миколаївської міської ради, вул. Генерала Карпенка, 1</t>
  </si>
  <si>
    <t>Придбання комп’ютерної техніки, обладнання та меблів для дошкільного навчального закладу № 48 Миколаївської міської ради, вул. Громадянська, 44-б</t>
  </si>
  <si>
    <t>Придбання комп’ютерної техніки, обладнання та меблів для дошкільного навчального закладу № 51 Миколаївської міської ради, розташованого по пр. Центральний, 22-б</t>
  </si>
  <si>
    <t>Придбання комп’ютерної техніки, обладнання та меблів для дошкільного навчального закладу № 59 Миколаївської міської ради, вул. Бузника, 12-а</t>
  </si>
  <si>
    <t>Придбання комп’ютерної техніки, обладнання та меблів для дошкільного навчального закладу № 72 Миколаївської міської ради, мкр. м. Корениха, вул. Молдавська, 9</t>
  </si>
  <si>
    <t>Придбання комп’ютерної техніки, обладнання та меблів для дошкільного навчального закладу № 78 Миколаївської міської ради, вул. Курортна, 1</t>
  </si>
  <si>
    <t>Придбання комп’ютерної техніки, обладнання та меблів для дошкільного навчального закладу № 118 Миколаївської міської ради, вул. Біла, 72-а</t>
  </si>
  <si>
    <t>Придбання комп’ютерної техніки, обладнання та меблів для дошкільного навчального закладу № 123 Миколаївської міської ради, вул. Радісна, 4</t>
  </si>
  <si>
    <t>Придбання комп’ютерної техніки, обладнання та меблів для дошкільного навчального закладу № 143 Миколаївської міської ради, вул. Озерна, 5-в</t>
  </si>
  <si>
    <t>Придбання комп’ютерної техніки, обладнання та меблів для дошкільного навчального закладу № 147 Миколаївської міської ради, мкр. В. Корениха, вул. Гарнізонна, 10</t>
  </si>
  <si>
    <t xml:space="preserve">Закупівля обладнання для загальноосвітніх шкіл м. Миколаєва </t>
  </si>
  <si>
    <t>Придбання комп’ютерної техніки, учбового обладнання та комплекту меблів для Миколаївської ЗОШ I—III ступенів № 4 Миколаївської міської ради, вул. м. Морська, 78</t>
  </si>
  <si>
    <t>Придбання комп’ютерної техніки, учбового обладнання та комплекту меблів для Миколаївської ЗОШ I—III ступенів № 6 Миколаївської міської ради, вул. Курортна, 2-а</t>
  </si>
  <si>
    <t>Придбання комп’ютерної техніки, учбового обладнання та комплекту меблів для Миколаївської ЗОШ I—III ступенів № 22 Миколаївської міської ради, вул. Робоча, 8</t>
  </si>
  <si>
    <t>Придбання комп’ютерної техніки, учбового обладнання та комплекту меблів для Миколаївської ЗОШ I—III ступенів № 35 Миколаївської міської ради, вул. Морехідна, 10-а</t>
  </si>
  <si>
    <t xml:space="preserve">Придбання предметів довгострокового користування (3-D принтер) для Клубу юних моряків з флотилією, м. Миколаїв Інгульський узвіз, 2 </t>
  </si>
  <si>
    <t xml:space="preserve">Придбання предметів довгострокового користування (комп’ютер ноутбук 2шт) для Клубу юних моряків з флотилією, м. Миколаїв Інгульський узвіз, 2 </t>
  </si>
  <si>
    <t>Капітальний ремонт спортивного та дитячого майданчика по проспекту Героїв України, буд. № 22, у Центральному районі м. Миколаєва</t>
  </si>
  <si>
    <t>Капітальний ремонт асфальтового покриття прибудинкової території та внутрішньоквартального проїзду між буд. № 95 та буд. № 101 по проспекту Героїв України у Центральному районі м. Миколаєва</t>
  </si>
  <si>
    <t xml:space="preserve">Придбання ноутбуку для ЗОШ № 24 I—III ступенів Миколаївської міської ради м. Миколаєва,Миколаївська область м. Миколаїв, вул. Лісова, 1 </t>
  </si>
  <si>
    <t>Придбання комп’ютерної техніки, обладнання та меблів для дошкільного навчального закладу № 12 Миколаївської міської ради, вул. Лазурна, 22</t>
  </si>
  <si>
    <t>Капітальний ремонт дитячого ігрового та спортивного майданчика по вул.8 Березня, 69,71 у Заводському районі м.Миколаєва</t>
  </si>
  <si>
    <t>Капітальний ремонт дорожнього покриття внутрішньоквартальних проїздів по  пров.Транспортний,2 та вул. Морехідна,1  у Заводському районі м.Миколаєва</t>
  </si>
  <si>
    <t>Придбання багаторічних насаджень</t>
  </si>
  <si>
    <t>Придбання лавок для благоустрою прибудинкових територій по проспекту Героїв України та пров. Парусному у Центральному районі м.Миколаєва</t>
  </si>
  <si>
    <t>Нове будівництво дошкільного навчального закладу по вул. Променева у мікрорайоні “Північний” м. Миколаєва</t>
  </si>
  <si>
    <t>Нове будівництво дюкеру через річку Південний Буг та магістральних мереж водопостачання мікрорайону Варварівка у м. Миколаєві</t>
  </si>
  <si>
    <t>Придбання спортивного та ігрового обладнання для облаштування дитячого ігрового майданчика для Дошкільного навчального закладу №140 м. Миколаєва</t>
  </si>
  <si>
    <t xml:space="preserve">Придбання комп’ютерної техніки, оргтехніки та мультимедійного обладнання для Миколаївської загальноосвітньої школи 
I—III ступенів №44 Миколаївської міської ради
</t>
  </si>
  <si>
    <t>Придбання комп’ютерної техніки, учбового обладнання та шкільних меблів для Миколаївського юридичного ліцею Миколаївської міської ради</t>
  </si>
  <si>
    <t xml:space="preserve">Придбання предметів довгострокового користування (оргтехніка та комп’ютери) для Миколаївської загальноосвітньої школи I—III ступенів № 51 м. Миколаїв пров.Парусний,3-А </t>
  </si>
  <si>
    <t xml:space="preserve">Придбання предметів довгострокового користування (мультимедійне обладнання лінгафонного кабінету) для Миколаївської загальноосвітньої школи I—III ступенів № 51 м. Миколаїв пров. Парусний,3-А </t>
  </si>
  <si>
    <t xml:space="preserve">Придбання предметів довгострокового користування ( телевізори. компьютери) для Дошкільний Навчальний заклад № 52 м. Миколаїв провулок Парусний,7Б </t>
  </si>
  <si>
    <t xml:space="preserve">Придбання предметів довгострокового користування (мультимедійні дошки ноутбук) м. Миколаїв Дошкільний Навчальний заклад№52 м. Миколаїв провулок Парусний,7Б </t>
  </si>
  <si>
    <t>Капітальний ремонт благоустрою майданчику для вигулу домашніх тварин (собак) у парку "Адміралтейський" в Центральному районі м.Миколаєва</t>
  </si>
  <si>
    <t>Капітальний ремонт дитячого майданчика по вул. Мала Морська, 23 у Центральному районі м.Миколаєва</t>
  </si>
  <si>
    <t>Капітальний ремонт спортивного та дитячого майданчиків по вул. Чкалова,58,60 у Центральному районі м.Миколаєва</t>
  </si>
  <si>
    <t xml:space="preserve">Капітальний ремонт із заміни вікон сходових клітин в житловому будинку по вулиці Пограничній, 43-а в  м. Миколаєві </t>
  </si>
  <si>
    <t>Придбання комп’ютерної техніки для Миколаївської загальноосвітньої школи I—III ступенів № 19 Миколаївської міської ради</t>
  </si>
  <si>
    <t>Придбання комп’ютерів та оргтехніки, мультимедійного обладнання для Будинку творчості дітей та юнацтва Заводського району м. Миколаєва</t>
  </si>
  <si>
    <t>Дитячий Центр позашкільної роботи Корабельного району м. Миколаєва, пр. Корабельний, 12/1 м. Миколаїв. Придбання світлодіодної вивіски, акустичної системи та мікшерного пульту</t>
  </si>
  <si>
    <t>Придбання комп’ютерів та оргтехніки, спортивного обладнання для Дошкільного навчального закладу № 1 “Північне сяйво” м. Миколаєва</t>
  </si>
  <si>
    <t>Придбання комплекту комп’ютерної техніки для Миколаївського міського будинку учителя управління освіти Миколаївської міської ради, розташованого за адресою: просп. Центральний, 166, м. Миколаєва Миколаївської області</t>
  </si>
  <si>
    <t>Придбання комплекту мультимедійного обладнання для Миколаївського міського будинку учителя управління освіти Миколаївської міської ради, розташованого за адресою: просп. Центральний,166, м. Миколаєва Миколаївської області</t>
  </si>
  <si>
    <t>Капітальний ремонт із заміни вікон сходових клітин в житловому будинку по просп. Героїв України, 99, м. Миколаєва Миколаївської області</t>
  </si>
  <si>
    <t>Капітальний ремонт із заміни вікон сходових клітин в житловому будинку по вул. Лягіна, 29А, м. Миколаєва Миколаївської області</t>
  </si>
  <si>
    <t>Капітальний ремонт із заміни вікон сходових клітин в житловому будинку по пров. 1-й Набережний, 8, м. Миколаєва Миколаївської області</t>
  </si>
  <si>
    <t xml:space="preserve">Капітальний ремонт із заміни вікон сходових клітин в житловому будинку по вул. Адміральська, 2-а, м. Миколаєва Миколаївської області
</t>
  </si>
  <si>
    <t>Капітальний ремонт із заміни вікон сходових клітин в житловому будинку по вул. Потьомкінська, 141, м. Миколаєва Миколаївської області</t>
  </si>
  <si>
    <t>Капітальний ремонт із заміни вікон сходових клітин в житловому будинку по вул. Потьомкінська, 5, м. Миколаєва Миколаївської області</t>
  </si>
  <si>
    <t>Капітальний ремонт із заміни вікон сходових клітин в житловому будинку по вул. Адмірала Макарова, 14, м. Миколаєва Миколаївської області</t>
  </si>
  <si>
    <t>Капітальний ремонт із заміни вікон сходових клітин в житловому будинку по просп. Центральний, 183, м. Миколаєва Миколаївської області</t>
  </si>
  <si>
    <t>Капітальний ремонт із заміни вікон сходових клітин в житловому будинку по просп. Центральний, 135, м. Миколаєва Миколаївської області</t>
  </si>
  <si>
    <t>Капітальний ремонт із заміни вікон сходових клітин в житловому будинку по просп. Центральний, 162, м. Миколаєва Миколаївської області</t>
  </si>
  <si>
    <t>Капітальний ремонт із заміни вікон сходових клітин в житловому будинку по просп. Центральний, 179, м. Миколаєва Миколаївської області</t>
  </si>
  <si>
    <t>Капітальний ремонт із заміни вікон сходових клітин в житловому будинку по просп. Центральний, 152А, м. Миколаєва Миколаївської області</t>
  </si>
  <si>
    <t>Капітальний ремонт із заміни вікон сходових клітин в житловому будинку по вул. Севастопольська, 68, м. Миколаєва Миколаївської області</t>
  </si>
  <si>
    <t>Капітальний ремонт дорожнього покриття внутрішньоквартальних проїздів по вул. Крилова, 3, 5, 5-А</t>
  </si>
  <si>
    <t xml:space="preserve">Придбання ноутбуку для загальноосвітньої школи № 29 Миколаївської міської ради м. Миколаєва, розташованій за адресою: Миколаївська область м. Миколаїв, вул. Гетьмана Сагайдачного, 124 </t>
  </si>
  <si>
    <t>Капітальний ремонт дорожнього покриття внутрішньоквартальних проїздів по вул. Крилова, 46, 46-А, 48, м. Миколаїв Миколаївської області</t>
  </si>
  <si>
    <t>Придбання компʼютерної техніки, учбового обладнання та комплекту меблів для Миколаївської загальноосвітньої школи I—III ступенів № 34, м. Миколаїв Миколаївської області</t>
  </si>
  <si>
    <t>Придбання компʼютерної техніки, учбового обладнання та комплекту меблів для Миколаївської загальноосвітньої школи I—III ступенів № 23, м. Миколаїв Миколаївської області</t>
  </si>
  <si>
    <t>Придбання компʼютерної техніки для Міської дитячої поліклініки № 4 по вул. Садова, 30, м. Миколаїв Миколаївської області</t>
  </si>
  <si>
    <t>Придбання комп’ютерного обладнання для Миколаївської загальноосвітньої школи I—III ступенів №10 Миколаївської міської ради Миколаївської області просп. Богоявленський, 20/б, Інгульський район, м. Миколаїв</t>
  </si>
  <si>
    <t>Придбання комп’ютерного обладнання для Миколаївської загальноосвітньої школи I—III ступенів №1 імені Олега Ольжича Миколаївської міської ради Миколаївської області вул. Айвазовського, 8, Корабельний район, м. Миколаїв</t>
  </si>
  <si>
    <t xml:space="preserve">Придбання комп’ютерного обладнання для Миколаївської спеціалізованої школи I—III ступенів мистецтв і прикладних ремесел експериментального навчального закладу всеукраїнського рівня “Академія дитячої творчості” Миколаївської міської ради Миколаївської області вул. Олійника, 36, Інгульський район, м. Миколаїв
</t>
  </si>
  <si>
    <t xml:space="preserve">Капітальний ремонт із заміни вікон сходових клітин в житловому будинку по вулиці Бузника, 2-а в м. Миколаєві </t>
  </si>
  <si>
    <t xml:space="preserve">Капітальний ремонт із заміни вікон сходових клітин в житловому будинку по вулиці Крилова, 46 в м. Миколаєві </t>
  </si>
  <si>
    <t xml:space="preserve">Капітальний ремонт із заміни вікон сходових клітин в житловому будинку по вулиці Крилова, 46-а в м. Миколаєві </t>
  </si>
  <si>
    <t xml:space="preserve">Капітальний ремонт із заміни вікон сходових клітин в житловому будинку по вулиці Крилова, 48 в м. Миколаєві </t>
  </si>
  <si>
    <t xml:space="preserve">Капітальний ремонт із заміни вікон сходових клітин в житловому будинку по вулиці Крилова, 11 в м. Миколаєві </t>
  </si>
  <si>
    <t>Придбання кондиціонера в кабінет інформатики Миколаївської загальноосвітньої школи I - III ступенів N 19 Миколаївської міської ради</t>
  </si>
  <si>
    <t>Придбання ноутбуку для Дошкільного навчального закладу N 103 м. Миколаєва</t>
  </si>
  <si>
    <t>Придбання комп'ютерної техніки та обладнання комп'ютерного класу в Миколаївській загальноосвітньої школи I - III ступенів N 29 Миколаївської міської ради</t>
  </si>
  <si>
    <t>Придбання комп'ютерної техніки та обладнання комп'ютерного класу в Миколаївській загальноосвітньої школи I - III ступенів N 47 Миколаївської міської ради</t>
  </si>
  <si>
    <t xml:space="preserve">Виготовлення проектно-кошторисної документації по об'єкту "Реконструкція скверу по вул. Скульптора Ізмалкова - вул. Генерала Свиридова - вул. 9 Поздовжня в Інгульському районі м. Миколаєва
</t>
  </si>
  <si>
    <t>Придбання комп'ютерної техніки та обладнання комп'ютерного класу для Миколаївської загальноосвітньої школи I - III ступенів N 56 Миколаївської міської ради</t>
  </si>
  <si>
    <t>Придбання телевізору для Миколаївської загальноосвітньої школи I—III ступенів № 48 Миколаївської міської ради</t>
  </si>
  <si>
    <t>Придбання комп'ютерної техніки та обладнання комп'ютерного класу Миколаївської загальноосвітньої школи I - III ступенів N 26 Миколаївської міської ради</t>
  </si>
  <si>
    <t>Придбання комп’ютерної техніки для Миколаївської загальноосвітньої школи I-III ступенів №  40 Миколаївської міської ради</t>
  </si>
  <si>
    <t>Придбання кондиціонеру для Дошкільного навчального закладу № 52 міста Миколаєва</t>
  </si>
  <si>
    <t>Капітальний ремонт будівлі Дошкільного навчального закладу № 66 м. Миколаєва, в т.ч. проектно-вишукувальні роботи та експертиза</t>
  </si>
  <si>
    <t>Придбання комп’ютерної техніки та мультимедійного обладнання, телевізорів, проекторів для Миколаївського економічного ліцею № 1 Миколаївської міської ради</t>
  </si>
  <si>
    <t>Придбання ноутбуку для Дошкільного навчального закладу № 2 м. Миколаєва</t>
  </si>
  <si>
    <t>Придбання ноутбуку для Дошкільного навчального закладу №  65 м. Миколаєва</t>
  </si>
  <si>
    <t>Придбання комп'ютерної техніки та обладнання комп'ютерного класу в Миколаївській загальноосвітній школі I - III ступенів N 49 Миколаївської міської ради</t>
  </si>
  <si>
    <t>Придбання комп'ютерної техніки та обладнання комп'ютерного класу в Миколаївській загальноосвітній школі I - III ступенів N 14 Миколаївської міської ради</t>
  </si>
  <si>
    <t>Придбання телевізора для молодшого класу Миколаївській загальноосвітньої школи I—III ступенів № 30 Миколаївської міської ради</t>
  </si>
  <si>
    <t>Капітальний ремонт дитячого майданчика по вул. Радужній, 43, 45 в Корабельному районі м. Миколаєва</t>
  </si>
  <si>
    <t>Капітальний ремонт тротуару по вул. Радужній, 36, 38 у Корабельному районі м. Миколаєва</t>
  </si>
  <si>
    <t>Капітальний ремонт із заміни вікон сходових клітин в житловому будинку по вул. Колодязна, буд.10, м. Миколаїв</t>
  </si>
  <si>
    <t>Капітальний ремонт спортивно-ігрового майданчику по вул.Генерала Свиридова, 7/1 в Інгульському районі м.Миколаєва</t>
  </si>
  <si>
    <t>Капітальний ремонт із заміни вікон сходових клітин в житловому будинку по вул. 6 Слобідська, буд. 7-А в м. Миколаєві Миколаївської області</t>
  </si>
  <si>
    <t>Капітальний ремонт із заміни вікон сходових клітин в житловому будинку по вул. Колодязна, буд. 11 в м. Миколаєві Миколаївської області</t>
  </si>
  <si>
    <t>Капітальний ремонт із заміни вікон сходових клітин в житловому будинку по вул. Колодязна, буд.15-А в м. Миколаєві Миколаївської області</t>
  </si>
  <si>
    <t>Капітальний ремонт із заміни вікон сходових клітин в житловому будинку по вул. Проспект Героїв України, буд.13-Г в м. Миколаєві Миколаївської області</t>
  </si>
  <si>
    <t>Капітальний ремонт із заміни вікон сходових клітин в житловому будинку по вул. 3 Слобідська, буд. 56-А в м. Миколаєві Миколаївської області</t>
  </si>
  <si>
    <t>Капітальний ремонт із заміни вікон сходових клітин в житловому будинку по проспекту Центральний, буд. 141 в м. Миколаєві Миколаївської області</t>
  </si>
  <si>
    <t>Капітальний ремонт із заміни вікон сходових клітин в житловому будинку по проспекту Центральний, буд. 160 в м. Миколаєві Миколаївської області</t>
  </si>
  <si>
    <t>Капітальний ремонт із заміни вікон сходових клітин в житловому будинку по вул. Чкалова, буд. 84 в м. Миколаєві Миколаївської області</t>
  </si>
  <si>
    <t>Капітальний ремонт із заміни вікон сходових клітин в житловому будинку по вул. Шевченко, буд. 61 в м. Миколаєві Миколаївської області</t>
  </si>
  <si>
    <t>Капітальний ремонт із заміни вікон сходових клітин в житловому будинку по вулиці Колодязна, 6 в м. Миколаєві Миколаївської області</t>
  </si>
  <si>
    <t>Капітальний ремонт із заміни вікон сходових клітин в житловому будинку по вулиці Колодязна, 35 в м. Миколаєві Миколаївської області</t>
  </si>
  <si>
    <t>Капітальний ремонт із заміни вікон сходових клітин в житловому будинку по вулиці 3 Слобідська, 51Б в м. Миколаєві Миколаївської області</t>
  </si>
  <si>
    <t>Капітальний ремонт із заміни вікон сходових клітин в житловому будинку по вулиці Колодязна, 3А в м. Миколаєві Миколаївської області</t>
  </si>
  <si>
    <t>Капітальний ремонт із заміни вікон сходових клітин в житловому будинку по вулиці Колодязна, 7 в м. Миколаєві Миколаївської області</t>
  </si>
  <si>
    <t>Капітальний ремонт із заміни вікон сходових клітин в житловому будинку по вулиці Колодязна, 5Б в м. Миколаєві Миколаївської області</t>
  </si>
  <si>
    <t>Капітальний ремонт із заміни вікон сходових клітин в житловому будинку по вулиці 6 Слобідська, 1 в м. Миколаєві Миколаївської області</t>
  </si>
  <si>
    <t>Придбання медичного обладнання для комунального некомерційного підприємства Миколаївської міської ради "Міська лікарня № 3"</t>
  </si>
  <si>
    <t>Придбання медичного обладнання для комунального некомерційного підприємства Миколаївської міської ради "Пологовий будинок № 2"</t>
  </si>
  <si>
    <t>Придбання комп’ютерної техніки та оргтехніки для комунального некомерційного підприємства Миколаївської міської ради “Центр первинної медико-санітарної допомоги № 2”</t>
  </si>
  <si>
    <t>Придбання медичного обладнання – відеодуоденоскоп класу EVIS EXERA II або аналог - 1 шт. для комунального некомерційного підприємства Миколаївської міської ради "Міська лікарня швидкої медичної допомоги" м.Миколаїв, вул. Корабелів, 14-В</t>
  </si>
  <si>
    <t>Придбання медичного обладнання — апарат наркозо-дихальний класу Morfeus M або аналог — 2 шт. для комунального некомерційного підприємства Миколаївської міської ради "Міська лікарня швидкої медичної допомоги" м.Миколаїв, вул. Корабелів 14-В</t>
  </si>
  <si>
    <t>Придбання цифрового електричного коагулятора та засобів індивідуального захисту медперсоналу від рентгенівського випромінювання для комунального некомерційного підприємства Миколаївської міської ради "Міська лікарня швидкої медичної  допомоги"  м. Миколаїв, вул. Корабелів, 14-В</t>
  </si>
  <si>
    <t>Капітальний ремонт дорожнього покриття по пров.Урожайному від вул.Кутузова до вул.Врожайна у приватному секторі Центрального району м.Миколаєва</t>
  </si>
  <si>
    <t>Капітальний ремонт дитячо-спортивного майданчика за адресою: м.Миколаїв, вул.8 Березня,14-а</t>
  </si>
  <si>
    <t>Капітальний ремонт дитячо-спортивного майданчика за адресою: м.Миколаїв, вул.Шосейна,27</t>
  </si>
  <si>
    <t>Капітальний ремонт із заміни вікон сходових клітин в житловому будинку по вулиці Адміральська, 2А в м. Миколаєві, Миколаївської області</t>
  </si>
  <si>
    <t>Капітальний ремонт із заміни вікон сходових клітин в житловому будинку по проспекту Центральний, 139  в м. Миколаєві, Миколаївської області</t>
  </si>
  <si>
    <t>Капітальний ремонт із заміни вікон сходових клітин в житловому будинку по проспекту Центральний, 151А (4-й під"їзд)  в м. Миколаєві, Миколаївської області</t>
  </si>
  <si>
    <t>Капітальний ремонт із заміни вікон сходових клітин в житловому будинку по вулиці Нікольська,17  в м. Миколаєві, Миколаївської області</t>
  </si>
  <si>
    <t>Капітальний ремонт із заміни вікон сходових клітин в житловому будинку по вулиці Колодязна, 13А  в м. Миколаєві, Миколаївської області</t>
  </si>
  <si>
    <t>Капітальний ремонт із заміни вікон сходових клітин в житловому будинку по вулиці Колодязна, 17А  в м. Миколаєві, Миколаївської області</t>
  </si>
  <si>
    <t>Капітальний ремонт із заміни вікон сходових клітин в житловому будинку по вулиці Садова, 18  в м. Миколаєві, Миколаївської області</t>
  </si>
  <si>
    <t>Капітальний ремонт дитячого та спортивного майданчика по пр. Центральний, 16 в Заводському районі м.Миколаєва</t>
  </si>
  <si>
    <t>Капітальний ремонт дитячого майданчика по вул. Крилова, 46, 46-А, 48  в Заводському районі м.Миколаєва</t>
  </si>
  <si>
    <t>Капітальний ремонт ДНЗ № 2 “Берізка” по вул. Чкалова, 118 Б, м. Миколаїв, Миколаївська область</t>
  </si>
  <si>
    <t>Капітальний ремонт по заміні вікон сходових клітин у житловому будинку по вул. Привольній, 43А,  м. Миколаїв, Миколаївська область</t>
  </si>
  <si>
    <t>Капітальний ремонт дорожнього покриття внутрішньоквартальних проїздів вздовж будинків № 5, 7, 9 по вул. Робоча</t>
  </si>
  <si>
    <t xml:space="preserve">Капітальний ремонт із заміни вікон сходових клітин в житловому будинку по вулиці 3 Слобідській, 24 в 
м. Миколаєві Миколаївської області
</t>
  </si>
  <si>
    <t>Капітальний ремонт із заміни вікон сходових клітин в житловому будинку по вулиці  Адміральській, 21 в  м. Миколаєві Миколаївської області</t>
  </si>
  <si>
    <t xml:space="preserve">Капітальний ремонт із заміни вікон сходових клітин в житловому будинку по вулиці В. Морській, 67 в 
м. Миколаєві Миколаївської області
</t>
  </si>
  <si>
    <t xml:space="preserve">Капітальний ремонт із заміни вікон сходових клітин в житловому будинку по вулиці Лягіна, 29А в 
м. Миколаєві Миколаївської області
</t>
  </si>
  <si>
    <t xml:space="preserve">Капітальний ремонт із заміни вікон сходових клітин в житловому будинку по вулиці Новоодеській, 38 в 
м. Миколаєві Миколаївської області
</t>
  </si>
  <si>
    <t xml:space="preserve">Капітальний ремонт із заміни вікон сходових клітин в житловому будинку по вулиці Потьомкінській, 153 в 
м. Миколаєві Миколаївської області
</t>
  </si>
  <si>
    <t xml:space="preserve">Капітальний ремонт із заміни вікон сходових клітин в житловому будинку по вулиці Фалєєвській, 3 в 
м. Миколаєві Миколаївської області
</t>
  </si>
  <si>
    <t xml:space="preserve">Придбання комплексної системи прибирання для  закладу дошкільної освіти № 101 м. Миколаєва </t>
  </si>
  <si>
    <t xml:space="preserve">Капітальний ремонт в частині заміни вікон та дверей в під’їздах житлового будинку за адресою: м. Миколаїв, вул. Миколаївська, 34а </t>
  </si>
  <si>
    <t>Капітальний ремонт в частині заміни вікон та дверей в під’їздах житлового будинку за адресою: м. Миколаїв, пр. Миру, 42</t>
  </si>
  <si>
    <t>Капітальний ремонт в частині заміни вікон в під’їздах житлового будинку за адресою: м. Миколаїв, вул. Генерела Свиридова, буд.7</t>
  </si>
  <si>
    <t xml:space="preserve">Придбання обладнання для ремонтно-дорожніх робіт </t>
  </si>
  <si>
    <t>Залишок коштів на 01.01.2020</t>
  </si>
  <si>
    <t>Капітальний ремонт під’їздів в житловому будинку по проспекту Героїв України, 101, м. Миколаїв, Миколаївська область</t>
  </si>
  <si>
    <t>Назва об'єкту (заходу)</t>
  </si>
  <si>
    <t xml:space="preserve">Нерозподілені кошти </t>
  </si>
  <si>
    <t>Капітальний ремонт мереж водовідведення, водопостачання у житловому будинку по вул. Чкалова, 62, м. Миколаїв Миколаївська область</t>
  </si>
  <si>
    <t>Капітальний ремонт під’їздів в житловому будинку по вул. 3 Слобідська, 56 А, м. Миколаїв, Миколаївська область</t>
  </si>
  <si>
    <t>Розпорядник/одержувач  коштів субвенції</t>
  </si>
  <si>
    <t>Адміністрація Інгульського району Миколаївської міської ради</t>
  </si>
  <si>
    <t>Управління капітального будівництва Миколаївської міської ради</t>
  </si>
  <si>
    <t>Адміністрація Центрального району Миколаївської міської ради</t>
  </si>
  <si>
    <t>Управління освіти Миколаївської міської ради</t>
  </si>
  <si>
    <t>Департамент житлово-комунального господарства Миколаївської міської ради</t>
  </si>
  <si>
    <t xml:space="preserve">Придбання рентгенографічної системи (1 од.) для комунального некомерційного підприємстваМиколаївської міської ради “Міська лікарня №5” у м. Миколаєві </t>
  </si>
  <si>
    <t xml:space="preserve">Придбання медичного обладнання, а саме апарату гастроскопа (1 од.) та колоноскопа (1 од.) для комунального некомерційного підприємства Миколаївської міської ради “Міська лікарня № 3” 
у м. Миколаєві 
</t>
  </si>
  <si>
    <t xml:space="preserve">Придбання медичного обладнання, а саме: ультразвукового стаціонарного діагностичного апарату експерт класу (1 од.); операційні освітлювачі: 2-х лепесткові (4 од.),4-х лепесткові (2 од.); операційний гістероскоп з набором інструментарію (1 од.); автоклави (3 од.); стерилізатор (2 од.); столи операційні хірургічні (рентген прозорі та не прозорі) (4 од.) для комунального некомерційного підприємства Миколаївської міської ради “Миколаївська лікарня швидкої медичної допомоги” у м. Миколаєві
</t>
  </si>
  <si>
    <t>Реконструкція спортивного майданчику загальноосвітньої школи №44 по вул. Знаменівській, 2/6 у м. Миколаєві (коригування)</t>
  </si>
  <si>
    <t>Капітальний ремонт спортивної зали загальноосвітньої школи №20 по вул. Космонавтів, 70 у м. Миколаєві</t>
  </si>
  <si>
    <t xml:space="preserve">Капітальний ремонт спортивного майданчика по вул. Колодязна поблизу буд. № 3 у Центральному районі м. Миколаєва </t>
  </si>
  <si>
    <t xml:space="preserve">Капітальний ремонт спортивного майданчика по вул. Колодязна поблизу буд.№ 37 у Центральному районі м. Миколаєва </t>
  </si>
  <si>
    <t>Капітальний ремонт дитячого майданчика по пр. Центральний поблизу буд.№ 158 у Центральному районі м. Миколаєва</t>
  </si>
  <si>
    <t>Капітальний ремонт із заміни вікон сходових клітин в житловому будинку по вулиці Шевченка,81  м. Миколаєва Миколаївської області</t>
  </si>
  <si>
    <t xml:space="preserve">Придбання медичного обладнання для комунального некомерційного підприємства Миколаївської міської ради “Міська дитяча лікарня № 2”, а саме панорамний офтальноскоп (1 од.), конвексний датчик для ультразвукової системи (1 од.), авторефрактометр (1 од.) у м. Миколаєві 
</t>
  </si>
  <si>
    <t>Виконано</t>
  </si>
  <si>
    <t>№ п/п</t>
  </si>
  <si>
    <t>Асигнування державного бюджету</t>
  </si>
  <si>
    <t>Асигнування місцевого бюджету</t>
  </si>
  <si>
    <t>№п/п</t>
  </si>
  <si>
    <t>Управління охорони здоров'я Миколаївської міської ради</t>
  </si>
  <si>
    <t>грн. коп.</t>
  </si>
  <si>
    <t>Всього по бюджету</t>
  </si>
  <si>
    <t>про використання у 2020 році залишків субвенції  з державного бюджета місцевим бюджетам на здійснення заходів щодо соціально - економічного розвитку окремих територій</t>
  </si>
  <si>
    <t>Повернуто до державного бюджету</t>
  </si>
  <si>
    <t>щодо використання у 2020 році   субвенціїї з  державного бюджету місцевим бюджетам на здійснення заходів щодо соціально-економічного розвитку окремих територій</t>
  </si>
  <si>
    <t>Залишок станом на 01.01.2021</t>
  </si>
  <si>
    <t>грн коп.</t>
  </si>
  <si>
    <t>Затверджено розписом на рік</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</si>
</sst>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0"/>
    <numFmt numFmtId="196" formatCode="#,##0.000"/>
    <numFmt numFmtId="197" formatCode="#,##0.0000"/>
    <numFmt numFmtId="198" formatCode="#,##0.00000"/>
    <numFmt numFmtId="199" formatCode="#,##0.000000"/>
    <numFmt numFmtId="200" formatCode="#,##0.0000000"/>
    <numFmt numFmtId="201" formatCode="0.000"/>
    <numFmt numFmtId="202" formatCode="0.0"/>
  </numFmts>
  <fonts count="60">
    <font>
      <sz val="10"/>
      <name val="Arial Cyr"/>
      <family val="0"/>
    </font>
    <font>
      <b/>
      <sz val="18"/>
      <name val="Times New Roman"/>
      <family val="1"/>
    </font>
    <font>
      <sz val="18"/>
      <name val="Times New Roman"/>
      <family val="1"/>
    </font>
    <font>
      <b/>
      <sz val="16"/>
      <name val="Times New Roman"/>
      <family val="1"/>
    </font>
    <font>
      <b/>
      <sz val="14"/>
      <name val="Times New Roman"/>
      <family val="1"/>
    </font>
    <font>
      <b/>
      <sz val="12"/>
      <name val="Times New Roman"/>
      <family val="1"/>
    </font>
    <font>
      <sz val="14"/>
      <name val="Times New Roman"/>
      <family val="1"/>
    </font>
    <font>
      <sz val="10"/>
      <name val="Helv"/>
      <family val="0"/>
    </font>
    <font>
      <sz val="13"/>
      <name val="Times New Roman"/>
      <family val="1"/>
    </font>
    <font>
      <sz val="8"/>
      <name val="Times New Roman"/>
      <family val="1"/>
    </font>
    <font>
      <sz val="10"/>
      <name val="Times New Roman"/>
      <family val="1"/>
    </font>
    <font>
      <b/>
      <sz val="10"/>
      <name val="Times New Roman"/>
      <family val="1"/>
    </font>
    <font>
      <sz val="9"/>
      <name val="Times New Roman"/>
      <family val="1"/>
    </font>
    <font>
      <b/>
      <sz val="8"/>
      <name val="Times New Roman"/>
      <family val="1"/>
    </font>
    <font>
      <b/>
      <i/>
      <sz val="8"/>
      <name val="Times New Roman"/>
      <family val="1"/>
    </font>
    <font>
      <sz val="12"/>
      <name val="Times New Roman"/>
      <family val="1"/>
    </font>
    <font>
      <sz val="12"/>
      <name val="Arial Cyr"/>
      <family val="0"/>
    </font>
    <font>
      <sz val="8"/>
      <name val="Arial Cyr"/>
      <family val="0"/>
    </font>
    <font>
      <sz val="14"/>
      <color indexed="8"/>
      <name val="Times New Roman"/>
      <family val="1"/>
    </font>
    <font>
      <b/>
      <sz val="11"/>
      <name val="Times New Roman"/>
      <family val="1"/>
    </font>
    <font>
      <sz val="11"/>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7" fillId="0" borderId="0">
      <alignment/>
      <protection/>
    </xf>
    <xf numFmtId="0" fontId="58"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9" fillId="32" borderId="0" applyNumberFormat="0" applyBorder="0" applyAlignment="0" applyProtection="0"/>
  </cellStyleXfs>
  <cellXfs count="102">
    <xf numFmtId="0" fontId="0" fillId="0" borderId="0" xfId="0" applyAlignment="1">
      <alignment/>
    </xf>
    <xf numFmtId="0" fontId="6" fillId="33" borderId="0" xfId="0" applyFont="1" applyFill="1" applyAlignment="1">
      <alignment/>
    </xf>
    <xf numFmtId="4" fontId="6" fillId="33" borderId="0" xfId="0" applyNumberFormat="1" applyFont="1" applyFill="1" applyAlignment="1">
      <alignment/>
    </xf>
    <xf numFmtId="4" fontId="9" fillId="33" borderId="10" xfId="0" applyNumberFormat="1" applyFont="1" applyFill="1" applyBorder="1" applyAlignment="1">
      <alignment horizontal="center" vertical="center"/>
    </xf>
    <xf numFmtId="4" fontId="9" fillId="33" borderId="10" xfId="0" applyNumberFormat="1" applyFont="1" applyFill="1" applyBorder="1" applyAlignment="1">
      <alignment horizontal="center" vertical="center" wrapText="1"/>
    </xf>
    <xf numFmtId="4" fontId="10" fillId="33" borderId="10" xfId="0" applyNumberFormat="1" applyFont="1" applyFill="1" applyBorder="1" applyAlignment="1">
      <alignment horizontal="center" vertical="center"/>
    </xf>
    <xf numFmtId="4" fontId="10" fillId="33" borderId="10" xfId="0" applyNumberFormat="1" applyFont="1" applyFill="1" applyBorder="1" applyAlignment="1">
      <alignment horizontal="center" vertical="center" wrapText="1"/>
    </xf>
    <xf numFmtId="1" fontId="6" fillId="33" borderId="0" xfId="0" applyNumberFormat="1" applyFont="1" applyFill="1" applyAlignment="1">
      <alignment horizontal="center"/>
    </xf>
    <xf numFmtId="0" fontId="6" fillId="33" borderId="0" xfId="0" applyFont="1" applyFill="1" applyAlignment="1">
      <alignment horizontal="left"/>
    </xf>
    <xf numFmtId="0" fontId="2" fillId="33" borderId="0" xfId="0" applyFont="1" applyFill="1" applyAlignment="1">
      <alignment/>
    </xf>
    <xf numFmtId="0" fontId="4" fillId="33" borderId="0" xfId="0" applyFont="1" applyFill="1" applyAlignment="1">
      <alignment horizontal="right"/>
    </xf>
    <xf numFmtId="1" fontId="5" fillId="33" borderId="0" xfId="0" applyNumberFormat="1" applyFont="1" applyFill="1" applyBorder="1" applyAlignment="1">
      <alignment horizontal="center" vertical="center" wrapText="1"/>
    </xf>
    <xf numFmtId="0" fontId="13" fillId="33" borderId="0" xfId="0" applyFont="1" applyFill="1" applyBorder="1" applyAlignment="1">
      <alignment horizontal="center" vertical="center"/>
    </xf>
    <xf numFmtId="0" fontId="13" fillId="33" borderId="0" xfId="0" applyFont="1" applyFill="1" applyAlignment="1">
      <alignment horizontal="center" vertical="center"/>
    </xf>
    <xf numFmtId="0" fontId="14" fillId="33" borderId="0" xfId="0" applyFont="1" applyFill="1" applyAlignment="1">
      <alignment horizontal="center" vertical="center"/>
    </xf>
    <xf numFmtId="0" fontId="13" fillId="33" borderId="10" xfId="0" applyFont="1" applyFill="1" applyBorder="1" applyAlignment="1">
      <alignment horizontal="center" vertical="center"/>
    </xf>
    <xf numFmtId="0" fontId="12" fillId="33" borderId="10" xfId="0" applyFont="1" applyFill="1" applyBorder="1" applyAlignment="1">
      <alignment vertical="top" wrapText="1"/>
    </xf>
    <xf numFmtId="4" fontId="13" fillId="33" borderId="10" xfId="0" applyNumberFormat="1" applyFont="1" applyFill="1" applyBorder="1" applyAlignment="1">
      <alignment horizontal="center" vertical="center"/>
    </xf>
    <xf numFmtId="1" fontId="12" fillId="33" borderId="10" xfId="0" applyNumberFormat="1" applyFont="1" applyFill="1" applyBorder="1" applyAlignment="1">
      <alignment horizontal="center" vertical="center" wrapText="1"/>
    </xf>
    <xf numFmtId="0" fontId="10" fillId="33" borderId="10" xfId="0" applyFont="1" applyFill="1" applyBorder="1" applyAlignment="1">
      <alignment horizontal="left" vertical="center" wrapText="1"/>
    </xf>
    <xf numFmtId="0" fontId="10" fillId="33" borderId="10" xfId="0" applyFont="1" applyFill="1" applyBorder="1" applyAlignment="1">
      <alignment vertical="top" wrapText="1"/>
    </xf>
    <xf numFmtId="0" fontId="11" fillId="33" borderId="10" xfId="0" applyFont="1" applyFill="1" applyBorder="1" applyAlignment="1">
      <alignment horizontal="center" vertical="center"/>
    </xf>
    <xf numFmtId="0" fontId="10" fillId="33" borderId="0" xfId="0" applyFont="1" applyFill="1" applyAlignment="1">
      <alignment horizontal="left" vertical="top" wrapText="1"/>
    </xf>
    <xf numFmtId="0" fontId="10" fillId="33" borderId="10" xfId="0" applyFont="1" applyFill="1" applyBorder="1" applyAlignment="1">
      <alignment horizontal="left" vertical="top" wrapText="1"/>
    </xf>
    <xf numFmtId="4" fontId="13" fillId="33" borderId="0" xfId="0" applyNumberFormat="1" applyFont="1" applyFill="1" applyBorder="1" applyAlignment="1">
      <alignment horizontal="center" vertical="center"/>
    </xf>
    <xf numFmtId="0" fontId="10" fillId="33" borderId="10" xfId="59" applyFont="1" applyFill="1" applyBorder="1" applyAlignment="1">
      <alignment horizontal="left" vertical="center" wrapText="1"/>
      <protection/>
    </xf>
    <xf numFmtId="0" fontId="10" fillId="33" borderId="10" xfId="0" applyFont="1" applyFill="1" applyBorder="1" applyAlignment="1">
      <alignment horizontal="justify" vertical="top" wrapText="1"/>
    </xf>
    <xf numFmtId="4" fontId="10" fillId="33" borderId="11" xfId="0" applyNumberFormat="1" applyFont="1" applyFill="1" applyBorder="1" applyAlignment="1">
      <alignment horizontal="center" vertical="center" wrapText="1"/>
    </xf>
    <xf numFmtId="0" fontId="10" fillId="33" borderId="10" xfId="0" applyFont="1" applyFill="1" applyBorder="1" applyAlignment="1">
      <alignment vertical="center" wrapText="1"/>
    </xf>
    <xf numFmtId="0" fontId="8" fillId="33" borderId="0" xfId="0" applyFont="1" applyFill="1" applyAlignment="1">
      <alignment/>
    </xf>
    <xf numFmtId="4" fontId="10" fillId="33" borderId="0" xfId="0" applyNumberFormat="1" applyFont="1" applyFill="1" applyBorder="1" applyAlignment="1">
      <alignment horizontal="center" vertical="center"/>
    </xf>
    <xf numFmtId="0" fontId="15" fillId="0" borderId="0" xfId="0" applyFont="1" applyAlignment="1">
      <alignment/>
    </xf>
    <xf numFmtId="0" fontId="16" fillId="0" borderId="0" xfId="0" applyFont="1" applyAlignment="1">
      <alignment/>
    </xf>
    <xf numFmtId="0" fontId="17" fillId="0" borderId="0" xfId="0" applyFont="1" applyAlignment="1">
      <alignment/>
    </xf>
    <xf numFmtId="1" fontId="10" fillId="33" borderId="10" xfId="0" applyNumberFormat="1" applyFont="1" applyFill="1" applyBorder="1" applyAlignment="1">
      <alignment horizontal="center" vertical="center" wrapText="1"/>
    </xf>
    <xf numFmtId="1" fontId="13" fillId="33" borderId="10" xfId="0" applyNumberFormat="1" applyFont="1" applyFill="1" applyBorder="1" applyAlignment="1">
      <alignment horizontal="center" vertical="center" wrapText="1"/>
    </xf>
    <xf numFmtId="4" fontId="15" fillId="0" borderId="0" xfId="0" applyNumberFormat="1" applyFont="1" applyAlignment="1">
      <alignment/>
    </xf>
    <xf numFmtId="0" fontId="1" fillId="33" borderId="10" xfId="0" applyFont="1" applyFill="1" applyBorder="1" applyAlignment="1">
      <alignment horizontal="center" vertical="center" wrapText="1"/>
    </xf>
    <xf numFmtId="0" fontId="1" fillId="33" borderId="0" xfId="0" applyFont="1" applyFill="1" applyAlignment="1">
      <alignment horizontal="center" vertical="center" wrapText="1"/>
    </xf>
    <xf numFmtId="0" fontId="15" fillId="33" borderId="0" xfId="0" applyFont="1" applyFill="1" applyAlignment="1">
      <alignment/>
    </xf>
    <xf numFmtId="0" fontId="16" fillId="33" borderId="0" xfId="0" applyFont="1" applyFill="1" applyAlignment="1">
      <alignment/>
    </xf>
    <xf numFmtId="1" fontId="13" fillId="33" borderId="12" xfId="0" applyNumberFormat="1" applyFont="1" applyFill="1" applyBorder="1" applyAlignment="1">
      <alignment horizontal="center" vertical="center" wrapText="1"/>
    </xf>
    <xf numFmtId="0" fontId="18" fillId="0" borderId="0" xfId="0" applyFont="1" applyFill="1" applyAlignment="1">
      <alignment horizontal="left" wrapText="1"/>
    </xf>
    <xf numFmtId="1" fontId="10" fillId="33" borderId="10" xfId="0" applyNumberFormat="1" applyFont="1" applyFill="1" applyBorder="1" applyAlignment="1">
      <alignment horizontal="left" vertical="center" wrapText="1"/>
    </xf>
    <xf numFmtId="1" fontId="12" fillId="33" borderId="10" xfId="0" applyNumberFormat="1" applyFont="1" applyFill="1" applyBorder="1" applyAlignment="1">
      <alignment horizontal="left" vertical="center" wrapText="1"/>
    </xf>
    <xf numFmtId="1" fontId="10" fillId="33" borderId="13" xfId="0" applyNumberFormat="1" applyFont="1" applyFill="1" applyBorder="1" applyAlignment="1">
      <alignment horizontal="left" vertical="center" wrapText="1"/>
    </xf>
    <xf numFmtId="4" fontId="16" fillId="0" borderId="0" xfId="0" applyNumberFormat="1" applyFont="1" applyBorder="1" applyAlignment="1">
      <alignment/>
    </xf>
    <xf numFmtId="0" fontId="16" fillId="0" borderId="0" xfId="0" applyFont="1" applyBorder="1" applyAlignment="1">
      <alignment/>
    </xf>
    <xf numFmtId="0" fontId="17" fillId="0" borderId="0" xfId="0" applyFont="1" applyBorder="1" applyAlignment="1">
      <alignment/>
    </xf>
    <xf numFmtId="1" fontId="11" fillId="33" borderId="10" xfId="0" applyNumberFormat="1" applyFont="1" applyFill="1" applyBorder="1" applyAlignment="1">
      <alignment horizontal="center" vertical="center" wrapText="1"/>
    </xf>
    <xf numFmtId="0" fontId="10" fillId="0" borderId="10" xfId="0" applyFont="1" applyBorder="1" applyAlignment="1">
      <alignment horizontal="left" vertical="top" wrapText="1"/>
    </xf>
    <xf numFmtId="4" fontId="10" fillId="0" borderId="10" xfId="0" applyNumberFormat="1" applyFont="1" applyFill="1" applyBorder="1" applyAlignment="1">
      <alignment horizontal="center" vertical="center" wrapText="1"/>
    </xf>
    <xf numFmtId="0" fontId="0" fillId="0" borderId="0" xfId="0" applyFont="1" applyAlignment="1">
      <alignment/>
    </xf>
    <xf numFmtId="0" fontId="15" fillId="33" borderId="0" xfId="0" applyFont="1" applyFill="1" applyAlignment="1">
      <alignment vertical="center" wrapText="1"/>
    </xf>
    <xf numFmtId="0" fontId="18" fillId="0" borderId="0" xfId="0" applyFont="1" applyFill="1" applyAlignment="1">
      <alignment wrapText="1"/>
    </xf>
    <xf numFmtId="1" fontId="6" fillId="0" borderId="0" xfId="0" applyNumberFormat="1" applyFont="1" applyFill="1" applyAlignment="1">
      <alignment horizontal="center"/>
    </xf>
    <xf numFmtId="0" fontId="6" fillId="0" borderId="0" xfId="0" applyFont="1" applyFill="1" applyAlignment="1">
      <alignment horizontal="left"/>
    </xf>
    <xf numFmtId="0" fontId="6"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6"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horizontal="center" vertical="center" wrapText="1"/>
    </xf>
    <xf numFmtId="0" fontId="15" fillId="0" borderId="0" xfId="0" applyFont="1" applyFill="1" applyAlignment="1">
      <alignment horizontal="right" vertical="center" wrapText="1"/>
    </xf>
    <xf numFmtId="0" fontId="18" fillId="0" borderId="0" xfId="0" applyFont="1" applyFill="1" applyAlignment="1">
      <alignment/>
    </xf>
    <xf numFmtId="4" fontId="19" fillId="33" borderId="10" xfId="0" applyNumberFormat="1" applyFont="1" applyFill="1" applyBorder="1" applyAlignment="1">
      <alignment horizontal="center" vertical="center"/>
    </xf>
    <xf numFmtId="4" fontId="19" fillId="0" borderId="10" xfId="0" applyNumberFormat="1" applyFont="1" applyFill="1" applyBorder="1" applyAlignment="1">
      <alignment vertical="center" wrapText="1"/>
    </xf>
    <xf numFmtId="0" fontId="20" fillId="0" borderId="0" xfId="0" applyFont="1" applyAlignment="1">
      <alignment/>
    </xf>
    <xf numFmtId="0" fontId="0" fillId="0" borderId="0" xfId="0" applyFill="1" applyAlignment="1">
      <alignment/>
    </xf>
    <xf numFmtId="0" fontId="6" fillId="0" borderId="0" xfId="0" applyFont="1" applyFill="1" applyAlignment="1">
      <alignment horizontal="right" vertical="center" wrapText="1"/>
    </xf>
    <xf numFmtId="0" fontId="6" fillId="0" borderId="0" xfId="0" applyFont="1" applyFill="1" applyAlignment="1">
      <alignment vertical="center" wrapText="1"/>
    </xf>
    <xf numFmtId="0" fontId="21" fillId="0" borderId="0" xfId="0" applyFont="1" applyAlignment="1">
      <alignment/>
    </xf>
    <xf numFmtId="0" fontId="12" fillId="33" borderId="10" xfId="0" applyFont="1" applyFill="1" applyBorder="1" applyAlignment="1">
      <alignment horizontal="left" vertical="center" wrapText="1"/>
    </xf>
    <xf numFmtId="0" fontId="1" fillId="0" borderId="0" xfId="0" applyFont="1" applyFill="1" applyAlignment="1">
      <alignment horizontal="center" vertical="center" wrapText="1"/>
    </xf>
    <xf numFmtId="2" fontId="11" fillId="33" borderId="14"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1" fontId="13" fillId="33" borderId="14" xfId="0" applyNumberFormat="1" applyFont="1" applyFill="1" applyBorder="1" applyAlignment="1">
      <alignment horizontal="center" vertical="center" wrapText="1"/>
    </xf>
    <xf numFmtId="1" fontId="13" fillId="33" borderId="12" xfId="0" applyNumberFormat="1" applyFont="1" applyFill="1" applyBorder="1" applyAlignment="1">
      <alignment horizontal="center" vertical="center" wrapText="1"/>
    </xf>
    <xf numFmtId="2" fontId="11" fillId="33" borderId="15"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2" fontId="11" fillId="33" borderId="11" xfId="0" applyNumberFormat="1"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1" fontId="11" fillId="33" borderId="14"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2" fontId="5" fillId="34" borderId="12" xfId="0" applyNumberFormat="1" applyFont="1" applyFill="1" applyBorder="1" applyAlignment="1">
      <alignment horizontal="center" vertical="center" wrapText="1"/>
    </xf>
    <xf numFmtId="2" fontId="5" fillId="34" borderId="1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1" fontId="19" fillId="33" borderId="15" xfId="0" applyNumberFormat="1" applyFont="1" applyFill="1" applyBorder="1" applyAlignment="1">
      <alignment horizontal="center" vertical="center" wrapText="1"/>
    </xf>
    <xf numFmtId="1" fontId="19" fillId="33" borderId="16" xfId="0" applyNumberFormat="1" applyFont="1" applyFill="1" applyBorder="1" applyAlignment="1">
      <alignment horizontal="center" vertical="center" wrapText="1"/>
    </xf>
    <xf numFmtId="1" fontId="19" fillId="33" borderId="1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8" fillId="0" borderId="0" xfId="0" applyFont="1" applyFill="1" applyAlignment="1">
      <alignment horizontal="left" wrapText="1"/>
    </xf>
    <xf numFmtId="0" fontId="5" fillId="34" borderId="14"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2" xfId="0"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1" fontId="5" fillId="34" borderId="14" xfId="0" applyNumberFormat="1" applyFont="1" applyFill="1" applyBorder="1" applyAlignment="1">
      <alignment horizontal="center" vertical="center" wrapText="1"/>
    </xf>
    <xf numFmtId="1" fontId="5" fillId="34" borderId="17" xfId="0" applyNumberFormat="1" applyFont="1" applyFill="1" applyBorder="1" applyAlignment="1">
      <alignment horizontal="center" vertical="center" wrapText="1"/>
    </xf>
    <xf numFmtId="1" fontId="5" fillId="34" borderId="1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pane ySplit="9" topLeftCell="A10" activePane="bottomLeft" state="frozen"/>
      <selection pane="topLeft" activeCell="A1" sqref="A1"/>
      <selection pane="bottomLeft" activeCell="A5" sqref="A5:H5"/>
    </sheetView>
  </sheetViews>
  <sheetFormatPr defaultColWidth="9.00390625" defaultRowHeight="12.75"/>
  <cols>
    <col min="1" max="1" width="5.875" style="7" bestFit="1" customWidth="1"/>
    <col min="2" max="2" width="22.25390625" style="7" customWidth="1"/>
    <col min="3" max="3" width="44.00390625" style="8" customWidth="1"/>
    <col min="4" max="4" width="14.875" style="1" customWidth="1"/>
    <col min="5" max="5" width="13.125" style="1" bestFit="1" customWidth="1"/>
    <col min="6" max="6" width="13.25390625" style="1" customWidth="1"/>
    <col min="7" max="7" width="15.375" style="1" customWidth="1"/>
    <col min="8" max="8" width="12.375" style="1" bestFit="1" customWidth="1"/>
    <col min="9" max="9" width="15.125" style="1" customWidth="1"/>
    <col min="10" max="14" width="12.25390625" style="1" customWidth="1"/>
    <col min="15" max="15" width="11.125" style="1" customWidth="1"/>
    <col min="16" max="16" width="11.25390625" style="1" customWidth="1"/>
    <col min="17" max="16384" width="9.125" style="1" customWidth="1"/>
  </cols>
  <sheetData>
    <row r="1" spans="1:9" ht="18.75">
      <c r="A1" s="55"/>
      <c r="B1" s="55"/>
      <c r="C1" s="56"/>
      <c r="D1" s="57"/>
      <c r="E1" s="57"/>
      <c r="F1" s="54"/>
      <c r="G1" s="54"/>
      <c r="H1" s="54"/>
      <c r="I1" s="54"/>
    </row>
    <row r="2" spans="1:9" ht="18.75">
      <c r="A2" s="55"/>
      <c r="B2" s="55"/>
      <c r="C2" s="56"/>
      <c r="D2" s="57"/>
      <c r="E2" s="57"/>
      <c r="F2" s="65"/>
      <c r="G2" s="54"/>
      <c r="H2" s="54"/>
      <c r="I2" s="54"/>
    </row>
    <row r="3" spans="1:9" s="40" customFormat="1" ht="19.5" customHeight="1">
      <c r="A3" s="58"/>
      <c r="B3" s="59"/>
      <c r="C3" s="59"/>
      <c r="D3" s="59"/>
      <c r="E3" s="60"/>
      <c r="F3" s="60"/>
      <c r="G3" s="60"/>
      <c r="H3" s="60"/>
      <c r="I3" s="60"/>
    </row>
    <row r="4" spans="1:9" s="40" customFormat="1" ht="22.5">
      <c r="A4" s="74" t="s">
        <v>0</v>
      </c>
      <c r="B4" s="74"/>
      <c r="C4" s="74"/>
      <c r="D4" s="74"/>
      <c r="E4" s="74"/>
      <c r="F4" s="74"/>
      <c r="G4" s="74"/>
      <c r="H4" s="74"/>
      <c r="I4" s="62"/>
    </row>
    <row r="5" spans="1:14" s="9" customFormat="1" ht="78.75" customHeight="1">
      <c r="A5" s="74" t="s">
        <v>310</v>
      </c>
      <c r="B5" s="74"/>
      <c r="C5" s="74"/>
      <c r="D5" s="74"/>
      <c r="E5" s="74"/>
      <c r="F5" s="74"/>
      <c r="G5" s="74"/>
      <c r="H5" s="74"/>
      <c r="I5" s="61"/>
      <c r="J5" s="38"/>
      <c r="K5" s="38"/>
      <c r="L5" s="38"/>
      <c r="M5" s="38"/>
      <c r="N5" s="38"/>
    </row>
    <row r="6" spans="1:18" s="39" customFormat="1" ht="15.75">
      <c r="A6" s="63"/>
      <c r="B6" s="63"/>
      <c r="C6" s="63"/>
      <c r="D6" s="63"/>
      <c r="E6" s="63"/>
      <c r="F6" s="63"/>
      <c r="G6" s="63"/>
      <c r="H6" s="64" t="s">
        <v>314</v>
      </c>
      <c r="I6" s="53"/>
      <c r="J6" s="53"/>
      <c r="K6" s="53"/>
      <c r="L6" s="53"/>
      <c r="M6" s="53"/>
      <c r="N6" s="53"/>
      <c r="O6" s="53"/>
      <c r="P6" s="53"/>
      <c r="Q6" s="53"/>
      <c r="R6" s="53"/>
    </row>
    <row r="7" spans="1:14" s="9" customFormat="1" ht="18" customHeight="1">
      <c r="A7" s="37"/>
      <c r="B7" s="37"/>
      <c r="C7" s="37"/>
      <c r="D7" s="79" t="s">
        <v>304</v>
      </c>
      <c r="E7" s="80"/>
      <c r="F7" s="81"/>
      <c r="G7" s="79" t="s">
        <v>305</v>
      </c>
      <c r="H7" s="80"/>
      <c r="I7" s="38"/>
      <c r="J7" s="38"/>
      <c r="K7" s="38"/>
      <c r="L7" s="38"/>
      <c r="M7" s="38"/>
      <c r="N7" s="38"/>
    </row>
    <row r="8" spans="1:14" s="9" customFormat="1" ht="18" customHeight="1">
      <c r="A8" s="84" t="s">
        <v>303</v>
      </c>
      <c r="B8" s="77" t="s">
        <v>286</v>
      </c>
      <c r="C8" s="82" t="s">
        <v>282</v>
      </c>
      <c r="D8" s="75" t="s">
        <v>280</v>
      </c>
      <c r="E8" s="75" t="s">
        <v>302</v>
      </c>
      <c r="F8" s="75" t="s">
        <v>311</v>
      </c>
      <c r="G8" s="75" t="s">
        <v>315</v>
      </c>
      <c r="H8" s="75" t="s">
        <v>302</v>
      </c>
      <c r="I8" s="10"/>
      <c r="J8" s="10"/>
      <c r="K8" s="10"/>
      <c r="L8" s="10"/>
      <c r="M8" s="10"/>
      <c r="N8" s="10"/>
    </row>
    <row r="9" spans="1:14" ht="30" customHeight="1">
      <c r="A9" s="85"/>
      <c r="B9" s="78"/>
      <c r="C9" s="83"/>
      <c r="D9" s="76"/>
      <c r="E9" s="76"/>
      <c r="F9" s="76"/>
      <c r="G9" s="76"/>
      <c r="H9" s="76"/>
      <c r="I9" s="11"/>
      <c r="J9" s="11"/>
      <c r="K9" s="11"/>
      <c r="L9" s="11"/>
      <c r="M9" s="11"/>
      <c r="N9" s="11"/>
    </row>
    <row r="10" spans="1:23" s="14" customFormat="1" ht="12.75" customHeight="1">
      <c r="A10" s="35">
        <v>1</v>
      </c>
      <c r="B10" s="41">
        <v>2</v>
      </c>
      <c r="C10" s="35">
        <v>3</v>
      </c>
      <c r="D10" s="35">
        <v>4</v>
      </c>
      <c r="E10" s="35">
        <v>5</v>
      </c>
      <c r="F10" s="35">
        <v>6</v>
      </c>
      <c r="G10" s="35">
        <v>7</v>
      </c>
      <c r="H10" s="35">
        <v>8</v>
      </c>
      <c r="I10" s="12"/>
      <c r="J10" s="12"/>
      <c r="K10" s="12"/>
      <c r="L10" s="12"/>
      <c r="M10" s="12"/>
      <c r="N10" s="12"/>
      <c r="O10" s="13"/>
      <c r="P10" s="13"/>
      <c r="Q10" s="13"/>
      <c r="R10" s="13"/>
      <c r="S10" s="13"/>
      <c r="T10" s="13"/>
      <c r="U10" s="13"/>
      <c r="V10" s="13"/>
      <c r="W10" s="13"/>
    </row>
    <row r="11" spans="1:23" s="14" customFormat="1" ht="12.75" customHeight="1">
      <c r="A11" s="35"/>
      <c r="B11" s="35"/>
      <c r="C11" s="35"/>
      <c r="D11" s="35"/>
      <c r="E11" s="15"/>
      <c r="F11" s="15"/>
      <c r="G11" s="15"/>
      <c r="H11" s="15"/>
      <c r="I11" s="12"/>
      <c r="J11" s="12"/>
      <c r="K11" s="12"/>
      <c r="L11" s="12"/>
      <c r="M11" s="12"/>
      <c r="N11" s="12"/>
      <c r="O11" s="13"/>
      <c r="P11" s="13"/>
      <c r="Q11" s="13"/>
      <c r="R11" s="13"/>
      <c r="S11" s="13"/>
      <c r="T11" s="13"/>
      <c r="U11" s="13"/>
      <c r="V11" s="13"/>
      <c r="W11" s="13"/>
    </row>
    <row r="12" spans="1:23" s="14" customFormat="1" ht="47.25" customHeight="1">
      <c r="A12" s="35">
        <v>1</v>
      </c>
      <c r="B12" s="34"/>
      <c r="C12" s="16" t="s">
        <v>177</v>
      </c>
      <c r="D12" s="4">
        <v>8.18</v>
      </c>
      <c r="E12" s="15"/>
      <c r="F12" s="3">
        <f>D12-E12</f>
        <v>8.18</v>
      </c>
      <c r="G12" s="6"/>
      <c r="H12" s="17"/>
      <c r="I12" s="12"/>
      <c r="J12" s="12"/>
      <c r="K12" s="12"/>
      <c r="L12" s="12"/>
      <c r="M12" s="12"/>
      <c r="N12" s="12"/>
      <c r="O12" s="13"/>
      <c r="P12" s="13"/>
      <c r="Q12" s="13"/>
      <c r="R12" s="13"/>
      <c r="S12" s="13"/>
      <c r="T12" s="13"/>
      <c r="U12" s="13"/>
      <c r="V12" s="13"/>
      <c r="W12" s="13"/>
    </row>
    <row r="13" spans="1:23" s="14" customFormat="1" ht="48" customHeight="1">
      <c r="A13" s="35">
        <v>2</v>
      </c>
      <c r="B13" s="18"/>
      <c r="C13" s="16" t="s">
        <v>12</v>
      </c>
      <c r="D13" s="4">
        <v>1.07</v>
      </c>
      <c r="E13" s="15"/>
      <c r="F13" s="3">
        <f aca="true" t="shared" si="0" ref="F13:F76">D13-E13</f>
        <v>1.07</v>
      </c>
      <c r="G13" s="6"/>
      <c r="H13" s="17"/>
      <c r="I13" s="12"/>
      <c r="J13" s="12"/>
      <c r="K13" s="12"/>
      <c r="L13" s="12"/>
      <c r="M13" s="12"/>
      <c r="N13" s="12"/>
      <c r="O13" s="13"/>
      <c r="P13" s="13"/>
      <c r="Q13" s="13"/>
      <c r="R13" s="13"/>
      <c r="S13" s="13"/>
      <c r="T13" s="13"/>
      <c r="U13" s="13"/>
      <c r="V13" s="13"/>
      <c r="W13" s="13"/>
    </row>
    <row r="14" spans="1:23" s="14" customFormat="1" ht="35.25" customHeight="1">
      <c r="A14" s="35">
        <v>3</v>
      </c>
      <c r="B14" s="18"/>
      <c r="C14" s="16" t="s">
        <v>13</v>
      </c>
      <c r="D14" s="4">
        <v>3868.55</v>
      </c>
      <c r="E14" s="15"/>
      <c r="F14" s="3">
        <f t="shared" si="0"/>
        <v>3868.55</v>
      </c>
      <c r="G14" s="6"/>
      <c r="H14" s="17"/>
      <c r="I14" s="12"/>
      <c r="J14" s="12"/>
      <c r="K14" s="12"/>
      <c r="L14" s="12"/>
      <c r="M14" s="12"/>
      <c r="N14" s="12"/>
      <c r="O14" s="13"/>
      <c r="P14" s="13"/>
      <c r="Q14" s="13"/>
      <c r="R14" s="13"/>
      <c r="S14" s="13"/>
      <c r="T14" s="13"/>
      <c r="U14" s="13"/>
      <c r="V14" s="13"/>
      <c r="W14" s="13"/>
    </row>
    <row r="15" spans="1:23" s="14" customFormat="1" ht="49.5" customHeight="1">
      <c r="A15" s="35">
        <v>4</v>
      </c>
      <c r="B15" s="18"/>
      <c r="C15" s="16" t="s">
        <v>14</v>
      </c>
      <c r="D15" s="4">
        <v>1657.31</v>
      </c>
      <c r="E15" s="15"/>
      <c r="F15" s="3">
        <f t="shared" si="0"/>
        <v>1657.31</v>
      </c>
      <c r="G15" s="6"/>
      <c r="H15" s="17"/>
      <c r="I15" s="12"/>
      <c r="J15" s="12"/>
      <c r="K15" s="12"/>
      <c r="L15" s="12"/>
      <c r="M15" s="12"/>
      <c r="N15" s="12"/>
      <c r="O15" s="13"/>
      <c r="P15" s="13"/>
      <c r="Q15" s="13"/>
      <c r="R15" s="13"/>
      <c r="S15" s="13"/>
      <c r="T15" s="13"/>
      <c r="U15" s="13"/>
      <c r="V15" s="13"/>
      <c r="W15" s="13"/>
    </row>
    <row r="16" spans="1:23" s="14" customFormat="1" ht="48" customHeight="1">
      <c r="A16" s="35">
        <v>5</v>
      </c>
      <c r="B16" s="34"/>
      <c r="C16" s="16" t="s">
        <v>178</v>
      </c>
      <c r="D16" s="4">
        <v>2010.05</v>
      </c>
      <c r="E16" s="15"/>
      <c r="F16" s="3">
        <f t="shared" si="0"/>
        <v>2010.05</v>
      </c>
      <c r="G16" s="6"/>
      <c r="H16" s="17"/>
      <c r="I16" s="12"/>
      <c r="J16" s="12"/>
      <c r="K16" s="12"/>
      <c r="L16" s="12"/>
      <c r="M16" s="12"/>
      <c r="N16" s="12"/>
      <c r="O16" s="13"/>
      <c r="P16" s="13"/>
      <c r="Q16" s="13"/>
      <c r="R16" s="13"/>
      <c r="S16" s="13"/>
      <c r="T16" s="13"/>
      <c r="U16" s="13"/>
      <c r="V16" s="13"/>
      <c r="W16" s="13"/>
    </row>
    <row r="17" spans="1:23" s="14" customFormat="1" ht="53.25" customHeight="1">
      <c r="A17" s="35">
        <v>6</v>
      </c>
      <c r="B17" s="34"/>
      <c r="C17" s="16" t="s">
        <v>179</v>
      </c>
      <c r="D17" s="4">
        <v>2748.55</v>
      </c>
      <c r="E17" s="15"/>
      <c r="F17" s="3">
        <f t="shared" si="0"/>
        <v>2748.55</v>
      </c>
      <c r="G17" s="6"/>
      <c r="H17" s="17"/>
      <c r="I17" s="12"/>
      <c r="J17" s="12"/>
      <c r="K17" s="12"/>
      <c r="L17" s="12"/>
      <c r="M17" s="12"/>
      <c r="N17" s="12"/>
      <c r="O17" s="13"/>
      <c r="P17" s="13"/>
      <c r="Q17" s="13"/>
      <c r="R17" s="13"/>
      <c r="S17" s="13"/>
      <c r="T17" s="13"/>
      <c r="U17" s="13"/>
      <c r="V17" s="13"/>
      <c r="W17" s="13"/>
    </row>
    <row r="18" spans="1:23" s="14" customFormat="1" ht="45" customHeight="1">
      <c r="A18" s="35">
        <v>7</v>
      </c>
      <c r="B18" s="34"/>
      <c r="C18" s="16" t="s">
        <v>180</v>
      </c>
      <c r="D18" s="4">
        <v>2682.04</v>
      </c>
      <c r="E18" s="15"/>
      <c r="F18" s="3">
        <f t="shared" si="0"/>
        <v>2682.04</v>
      </c>
      <c r="G18" s="6"/>
      <c r="H18" s="17"/>
      <c r="I18" s="12"/>
      <c r="J18" s="12"/>
      <c r="K18" s="12"/>
      <c r="L18" s="12"/>
      <c r="M18" s="12"/>
      <c r="N18" s="12"/>
      <c r="O18" s="13"/>
      <c r="P18" s="13"/>
      <c r="Q18" s="13"/>
      <c r="R18" s="13"/>
      <c r="S18" s="13"/>
      <c r="T18" s="13"/>
      <c r="U18" s="13"/>
      <c r="V18" s="13"/>
      <c r="W18" s="13"/>
    </row>
    <row r="19" spans="1:23" s="14" customFormat="1" ht="58.5" customHeight="1">
      <c r="A19" s="35">
        <v>8</v>
      </c>
      <c r="B19" s="44" t="s">
        <v>290</v>
      </c>
      <c r="C19" s="16" t="s">
        <v>15</v>
      </c>
      <c r="D19" s="4">
        <v>6006.81</v>
      </c>
      <c r="E19" s="15"/>
      <c r="F19" s="3">
        <f t="shared" si="0"/>
        <v>6006.81</v>
      </c>
      <c r="G19" s="6">
        <v>181</v>
      </c>
      <c r="H19" s="17"/>
      <c r="I19" s="12"/>
      <c r="J19" s="12"/>
      <c r="K19" s="12"/>
      <c r="L19" s="12"/>
      <c r="M19" s="12"/>
      <c r="N19" s="12"/>
      <c r="O19" s="13"/>
      <c r="P19" s="13"/>
      <c r="Q19" s="13"/>
      <c r="R19" s="13"/>
      <c r="S19" s="13"/>
      <c r="T19" s="13"/>
      <c r="U19" s="13"/>
      <c r="V19" s="13"/>
      <c r="W19" s="13"/>
    </row>
    <row r="20" spans="1:23" s="14" customFormat="1" ht="66.75" customHeight="1">
      <c r="A20" s="35">
        <v>9</v>
      </c>
      <c r="B20" s="44"/>
      <c r="C20" s="16" t="s">
        <v>16</v>
      </c>
      <c r="D20" s="4">
        <v>1893.21</v>
      </c>
      <c r="E20" s="15"/>
      <c r="F20" s="3">
        <f t="shared" si="0"/>
        <v>1893.21</v>
      </c>
      <c r="G20" s="6"/>
      <c r="H20" s="17"/>
      <c r="I20" s="12"/>
      <c r="J20" s="12"/>
      <c r="K20" s="12"/>
      <c r="L20" s="12"/>
      <c r="M20" s="12"/>
      <c r="N20" s="12"/>
      <c r="O20" s="13"/>
      <c r="P20" s="13"/>
      <c r="Q20" s="13"/>
      <c r="R20" s="13"/>
      <c r="S20" s="13"/>
      <c r="T20" s="13"/>
      <c r="U20" s="13"/>
      <c r="V20" s="13"/>
      <c r="W20" s="13"/>
    </row>
    <row r="21" spans="1:23" s="14" customFormat="1" ht="69" customHeight="1">
      <c r="A21" s="35">
        <v>10</v>
      </c>
      <c r="B21" s="43"/>
      <c r="C21" s="16" t="s">
        <v>181</v>
      </c>
      <c r="D21" s="4">
        <v>873.79</v>
      </c>
      <c r="E21" s="15"/>
      <c r="F21" s="3">
        <f t="shared" si="0"/>
        <v>873.79</v>
      </c>
      <c r="G21" s="6"/>
      <c r="H21" s="17"/>
      <c r="I21" s="12"/>
      <c r="J21" s="12"/>
      <c r="K21" s="12"/>
      <c r="L21" s="12"/>
      <c r="M21" s="12"/>
      <c r="N21" s="12"/>
      <c r="O21" s="13"/>
      <c r="P21" s="13"/>
      <c r="Q21" s="13"/>
      <c r="R21" s="13"/>
      <c r="S21" s="13"/>
      <c r="T21" s="13"/>
      <c r="U21" s="13"/>
      <c r="V21" s="13"/>
      <c r="W21" s="13"/>
    </row>
    <row r="22" spans="1:23" s="14" customFormat="1" ht="68.25" customHeight="1">
      <c r="A22" s="35">
        <v>11</v>
      </c>
      <c r="B22" s="43"/>
      <c r="C22" s="16" t="s">
        <v>182</v>
      </c>
      <c r="D22" s="4">
        <v>2038.85</v>
      </c>
      <c r="E22" s="15"/>
      <c r="F22" s="3">
        <f t="shared" si="0"/>
        <v>2038.85</v>
      </c>
      <c r="G22" s="6"/>
      <c r="H22" s="17"/>
      <c r="I22" s="12"/>
      <c r="J22" s="12"/>
      <c r="K22" s="12"/>
      <c r="L22" s="12"/>
      <c r="M22" s="12"/>
      <c r="N22" s="12"/>
      <c r="O22" s="13"/>
      <c r="P22" s="13"/>
      <c r="Q22" s="13"/>
      <c r="R22" s="13"/>
      <c r="S22" s="13"/>
      <c r="T22" s="13"/>
      <c r="U22" s="13"/>
      <c r="V22" s="13"/>
      <c r="W22" s="13"/>
    </row>
    <row r="23" spans="1:23" s="14" customFormat="1" ht="99" customHeight="1">
      <c r="A23" s="35">
        <v>12</v>
      </c>
      <c r="B23" s="44"/>
      <c r="C23" s="16" t="s">
        <v>34</v>
      </c>
      <c r="D23" s="4">
        <v>42</v>
      </c>
      <c r="E23" s="15"/>
      <c r="F23" s="3">
        <f t="shared" si="0"/>
        <v>42</v>
      </c>
      <c r="G23" s="6"/>
      <c r="H23" s="17"/>
      <c r="I23" s="12"/>
      <c r="J23" s="12"/>
      <c r="K23" s="12"/>
      <c r="L23" s="12"/>
      <c r="M23" s="12"/>
      <c r="N23" s="12"/>
      <c r="O23" s="13"/>
      <c r="P23" s="13"/>
      <c r="Q23" s="13"/>
      <c r="R23" s="13"/>
      <c r="S23" s="13"/>
      <c r="T23" s="13"/>
      <c r="U23" s="13"/>
      <c r="V23" s="13"/>
      <c r="W23" s="13"/>
    </row>
    <row r="24" spans="1:23" s="14" customFormat="1" ht="39.75" customHeight="1">
      <c r="A24" s="35">
        <v>13</v>
      </c>
      <c r="B24" s="44"/>
      <c r="C24" s="16" t="s">
        <v>23</v>
      </c>
      <c r="D24" s="4">
        <v>679.62</v>
      </c>
      <c r="E24" s="15"/>
      <c r="F24" s="3">
        <f t="shared" si="0"/>
        <v>679.62</v>
      </c>
      <c r="G24" s="6"/>
      <c r="H24" s="17"/>
      <c r="I24" s="12"/>
      <c r="J24" s="12"/>
      <c r="K24" s="12"/>
      <c r="L24" s="12"/>
      <c r="M24" s="12"/>
      <c r="N24" s="12"/>
      <c r="O24" s="13"/>
      <c r="P24" s="13"/>
      <c r="Q24" s="13"/>
      <c r="R24" s="13"/>
      <c r="S24" s="13"/>
      <c r="T24" s="13"/>
      <c r="U24" s="13"/>
      <c r="V24" s="13"/>
      <c r="W24" s="13"/>
    </row>
    <row r="25" spans="1:23" s="14" customFormat="1" ht="54.75" customHeight="1">
      <c r="A25" s="35">
        <v>14</v>
      </c>
      <c r="B25" s="43"/>
      <c r="C25" s="16" t="s">
        <v>197</v>
      </c>
      <c r="D25" s="4">
        <v>21.36</v>
      </c>
      <c r="E25" s="15"/>
      <c r="F25" s="3">
        <f t="shared" si="0"/>
        <v>21.36</v>
      </c>
      <c r="G25" s="6"/>
      <c r="H25" s="17"/>
      <c r="I25" s="12"/>
      <c r="J25" s="12"/>
      <c r="K25" s="12"/>
      <c r="L25" s="12"/>
      <c r="M25" s="12"/>
      <c r="N25" s="12"/>
      <c r="O25" s="13"/>
      <c r="P25" s="13"/>
      <c r="Q25" s="13"/>
      <c r="R25" s="13"/>
      <c r="S25" s="13"/>
      <c r="T25" s="13"/>
      <c r="U25" s="13"/>
      <c r="V25" s="13"/>
      <c r="W25" s="13"/>
    </row>
    <row r="26" spans="1:23" s="14" customFormat="1" ht="51" customHeight="1">
      <c r="A26" s="35">
        <v>15</v>
      </c>
      <c r="B26" s="43"/>
      <c r="C26" s="16" t="s">
        <v>199</v>
      </c>
      <c r="D26" s="4">
        <v>25.26</v>
      </c>
      <c r="E26" s="15"/>
      <c r="F26" s="3">
        <f t="shared" si="0"/>
        <v>25.26</v>
      </c>
      <c r="G26" s="6"/>
      <c r="H26" s="17"/>
      <c r="I26" s="12"/>
      <c r="J26" s="12"/>
      <c r="K26" s="12"/>
      <c r="L26" s="12"/>
      <c r="M26" s="12"/>
      <c r="N26" s="12"/>
      <c r="O26" s="13"/>
      <c r="P26" s="13"/>
      <c r="Q26" s="13"/>
      <c r="R26" s="13"/>
      <c r="S26" s="13"/>
      <c r="T26" s="13"/>
      <c r="U26" s="13"/>
      <c r="V26" s="13"/>
      <c r="W26" s="13"/>
    </row>
    <row r="27" spans="1:23" s="14" customFormat="1" ht="53.25" customHeight="1">
      <c r="A27" s="35">
        <v>16</v>
      </c>
      <c r="B27" s="43"/>
      <c r="C27" s="16" t="s">
        <v>200</v>
      </c>
      <c r="D27" s="4">
        <v>433.02</v>
      </c>
      <c r="E27" s="15"/>
      <c r="F27" s="3">
        <f t="shared" si="0"/>
        <v>433.02</v>
      </c>
      <c r="G27" s="6"/>
      <c r="H27" s="17"/>
      <c r="I27" s="12"/>
      <c r="J27" s="12"/>
      <c r="K27" s="12"/>
      <c r="L27" s="12"/>
      <c r="M27" s="12"/>
      <c r="N27" s="12"/>
      <c r="O27" s="13"/>
      <c r="P27" s="13"/>
      <c r="Q27" s="13"/>
      <c r="R27" s="13"/>
      <c r="S27" s="13"/>
      <c r="T27" s="13"/>
      <c r="U27" s="13"/>
      <c r="V27" s="13"/>
      <c r="W27" s="13"/>
    </row>
    <row r="28" spans="1:23" s="14" customFormat="1" ht="56.25" customHeight="1">
      <c r="A28" s="35">
        <v>17</v>
      </c>
      <c r="B28" s="43"/>
      <c r="C28" s="16" t="s">
        <v>202</v>
      </c>
      <c r="D28" s="4">
        <v>48.55</v>
      </c>
      <c r="E28" s="15"/>
      <c r="F28" s="3">
        <f t="shared" si="0"/>
        <v>48.55</v>
      </c>
      <c r="G28" s="6"/>
      <c r="H28" s="17"/>
      <c r="I28" s="12"/>
      <c r="J28" s="12"/>
      <c r="K28" s="12"/>
      <c r="L28" s="12"/>
      <c r="M28" s="12"/>
      <c r="N28" s="12"/>
      <c r="O28" s="13"/>
      <c r="P28" s="13"/>
      <c r="Q28" s="13"/>
      <c r="R28" s="13"/>
      <c r="S28" s="13"/>
      <c r="T28" s="13"/>
      <c r="U28" s="13"/>
      <c r="V28" s="13"/>
      <c r="W28" s="13"/>
    </row>
    <row r="29" spans="1:23" s="14" customFormat="1" ht="66" customHeight="1">
      <c r="A29" s="35">
        <v>18</v>
      </c>
      <c r="B29" s="43"/>
      <c r="C29" s="16" t="s">
        <v>203</v>
      </c>
      <c r="D29" s="4">
        <v>1140.78</v>
      </c>
      <c r="E29" s="15"/>
      <c r="F29" s="3">
        <f t="shared" si="0"/>
        <v>1140.78</v>
      </c>
      <c r="G29" s="6"/>
      <c r="H29" s="17"/>
      <c r="I29" s="12"/>
      <c r="J29" s="12"/>
      <c r="K29" s="12"/>
      <c r="L29" s="12"/>
      <c r="M29" s="12"/>
      <c r="N29" s="12"/>
      <c r="O29" s="13"/>
      <c r="P29" s="13"/>
      <c r="Q29" s="13"/>
      <c r="R29" s="13"/>
      <c r="S29" s="13"/>
      <c r="T29" s="13"/>
      <c r="U29" s="13"/>
      <c r="V29" s="13"/>
      <c r="W29" s="13"/>
    </row>
    <row r="30" spans="1:23" s="14" customFormat="1" ht="85.5" customHeight="1">
      <c r="A30" s="35">
        <v>19</v>
      </c>
      <c r="B30" s="43"/>
      <c r="C30" s="16" t="s">
        <v>204</v>
      </c>
      <c r="D30" s="4">
        <v>0.02</v>
      </c>
      <c r="E30" s="15"/>
      <c r="F30" s="3">
        <f t="shared" si="0"/>
        <v>0.02</v>
      </c>
      <c r="G30" s="6"/>
      <c r="H30" s="17"/>
      <c r="I30" s="12"/>
      <c r="J30" s="12"/>
      <c r="K30" s="12"/>
      <c r="L30" s="12"/>
      <c r="M30" s="12"/>
      <c r="N30" s="12"/>
      <c r="O30" s="13"/>
      <c r="P30" s="13"/>
      <c r="Q30" s="13"/>
      <c r="R30" s="13"/>
      <c r="S30" s="13"/>
      <c r="T30" s="13"/>
      <c r="U30" s="13"/>
      <c r="V30" s="13"/>
      <c r="W30" s="13"/>
    </row>
    <row r="31" spans="1:23" s="14" customFormat="1" ht="54" customHeight="1">
      <c r="A31" s="35">
        <v>20</v>
      </c>
      <c r="B31" s="44"/>
      <c r="C31" s="16" t="s">
        <v>55</v>
      </c>
      <c r="D31" s="3">
        <v>3978.67</v>
      </c>
      <c r="E31" s="15"/>
      <c r="F31" s="3">
        <f t="shared" si="0"/>
        <v>3978.67</v>
      </c>
      <c r="G31" s="6"/>
      <c r="H31" s="17"/>
      <c r="I31" s="12"/>
      <c r="J31" s="12"/>
      <c r="K31" s="12"/>
      <c r="L31" s="12"/>
      <c r="M31" s="12"/>
      <c r="N31" s="12"/>
      <c r="O31" s="13"/>
      <c r="P31" s="13"/>
      <c r="Q31" s="13"/>
      <c r="R31" s="13"/>
      <c r="S31" s="13"/>
      <c r="T31" s="13"/>
      <c r="U31" s="13"/>
      <c r="V31" s="13"/>
      <c r="W31" s="13"/>
    </row>
    <row r="32" spans="1:23" s="14" customFormat="1" ht="56.25" customHeight="1">
      <c r="A32" s="35">
        <v>21</v>
      </c>
      <c r="B32" s="44"/>
      <c r="C32" s="16" t="s">
        <v>56</v>
      </c>
      <c r="D32" s="3">
        <v>2100.03</v>
      </c>
      <c r="E32" s="15"/>
      <c r="F32" s="3">
        <f t="shared" si="0"/>
        <v>2100.03</v>
      </c>
      <c r="G32" s="6"/>
      <c r="H32" s="17"/>
      <c r="I32" s="12"/>
      <c r="J32" s="12"/>
      <c r="K32" s="12"/>
      <c r="L32" s="12"/>
      <c r="M32" s="12"/>
      <c r="N32" s="12"/>
      <c r="O32" s="13"/>
      <c r="P32" s="13"/>
      <c r="Q32" s="13"/>
      <c r="R32" s="13"/>
      <c r="S32" s="13"/>
      <c r="T32" s="13"/>
      <c r="U32" s="13"/>
      <c r="V32" s="13"/>
      <c r="W32" s="13"/>
    </row>
    <row r="33" spans="1:23" s="14" customFormat="1" ht="48" customHeight="1">
      <c r="A33" s="35">
        <v>22</v>
      </c>
      <c r="B33" s="44"/>
      <c r="C33" s="16" t="s">
        <v>57</v>
      </c>
      <c r="D33" s="3">
        <v>9398.06</v>
      </c>
      <c r="E33" s="15"/>
      <c r="F33" s="3">
        <f t="shared" si="0"/>
        <v>9398.06</v>
      </c>
      <c r="G33" s="6"/>
      <c r="H33" s="17"/>
      <c r="I33" s="12"/>
      <c r="J33" s="12"/>
      <c r="K33" s="12"/>
      <c r="L33" s="12"/>
      <c r="M33" s="12"/>
      <c r="N33" s="12"/>
      <c r="O33" s="13"/>
      <c r="P33" s="13"/>
      <c r="Q33" s="13"/>
      <c r="R33" s="13"/>
      <c r="S33" s="13"/>
      <c r="T33" s="13"/>
      <c r="U33" s="13"/>
      <c r="V33" s="13"/>
      <c r="W33" s="13"/>
    </row>
    <row r="34" spans="1:23" s="14" customFormat="1" ht="57" customHeight="1">
      <c r="A34" s="35">
        <v>23</v>
      </c>
      <c r="B34" s="44"/>
      <c r="C34" s="16" t="s">
        <v>58</v>
      </c>
      <c r="D34" s="3">
        <v>9398.06</v>
      </c>
      <c r="E34" s="15"/>
      <c r="F34" s="3">
        <f t="shared" si="0"/>
        <v>9398.06</v>
      </c>
      <c r="G34" s="6"/>
      <c r="H34" s="17"/>
      <c r="I34" s="12"/>
      <c r="J34" s="12"/>
      <c r="K34" s="12"/>
      <c r="L34" s="12"/>
      <c r="M34" s="12"/>
      <c r="N34" s="12"/>
      <c r="O34" s="13"/>
      <c r="P34" s="13"/>
      <c r="Q34" s="13"/>
      <c r="R34" s="13"/>
      <c r="S34" s="13"/>
      <c r="T34" s="13"/>
      <c r="U34" s="13"/>
      <c r="V34" s="13"/>
      <c r="W34" s="13"/>
    </row>
    <row r="35" spans="1:23" s="14" customFormat="1" ht="45" customHeight="1">
      <c r="A35" s="35">
        <v>24</v>
      </c>
      <c r="B35" s="44"/>
      <c r="C35" s="16" t="s">
        <v>59</v>
      </c>
      <c r="D35" s="3">
        <v>9398.06</v>
      </c>
      <c r="E35" s="15"/>
      <c r="F35" s="3">
        <f t="shared" si="0"/>
        <v>9398.06</v>
      </c>
      <c r="G35" s="6"/>
      <c r="H35" s="17"/>
      <c r="I35" s="12"/>
      <c r="J35" s="12"/>
      <c r="K35" s="12"/>
      <c r="L35" s="12"/>
      <c r="M35" s="12"/>
      <c r="N35" s="12"/>
      <c r="O35" s="13"/>
      <c r="P35" s="13"/>
      <c r="Q35" s="13"/>
      <c r="R35" s="13"/>
      <c r="S35" s="13"/>
      <c r="T35" s="13"/>
      <c r="U35" s="13"/>
      <c r="V35" s="13"/>
      <c r="W35" s="13"/>
    </row>
    <row r="36" spans="1:23" s="14" customFormat="1" ht="47.25" customHeight="1">
      <c r="A36" s="35">
        <v>25</v>
      </c>
      <c r="B36" s="44"/>
      <c r="C36" s="16" t="s">
        <v>60</v>
      </c>
      <c r="D36" s="3">
        <v>16000</v>
      </c>
      <c r="E36" s="15"/>
      <c r="F36" s="3">
        <f t="shared" si="0"/>
        <v>16000</v>
      </c>
      <c r="G36" s="6"/>
      <c r="H36" s="17"/>
      <c r="I36" s="12"/>
      <c r="J36" s="12"/>
      <c r="K36" s="12"/>
      <c r="L36" s="12"/>
      <c r="M36" s="12"/>
      <c r="N36" s="12"/>
      <c r="O36" s="13"/>
      <c r="P36" s="13"/>
      <c r="Q36" s="13"/>
      <c r="R36" s="13"/>
      <c r="S36" s="13"/>
      <c r="T36" s="13"/>
      <c r="U36" s="13"/>
      <c r="V36" s="13"/>
      <c r="W36" s="13"/>
    </row>
    <row r="37" spans="1:23" s="14" customFormat="1" ht="58.5" customHeight="1">
      <c r="A37" s="35">
        <v>26</v>
      </c>
      <c r="B37" s="44"/>
      <c r="C37" s="16" t="s">
        <v>61</v>
      </c>
      <c r="D37" s="3">
        <v>9398.06</v>
      </c>
      <c r="E37" s="15"/>
      <c r="F37" s="3">
        <f t="shared" si="0"/>
        <v>9398.06</v>
      </c>
      <c r="G37" s="6"/>
      <c r="H37" s="17"/>
      <c r="I37" s="12"/>
      <c r="J37" s="12"/>
      <c r="K37" s="12"/>
      <c r="L37" s="12"/>
      <c r="M37" s="12"/>
      <c r="N37" s="12"/>
      <c r="O37" s="13"/>
      <c r="P37" s="13"/>
      <c r="Q37" s="13"/>
      <c r="R37" s="13"/>
      <c r="S37" s="13"/>
      <c r="T37" s="13"/>
      <c r="U37" s="13"/>
      <c r="V37" s="13"/>
      <c r="W37" s="13"/>
    </row>
    <row r="38" spans="1:23" s="14" customFormat="1" ht="45" customHeight="1">
      <c r="A38" s="35">
        <v>27</v>
      </c>
      <c r="B38" s="44"/>
      <c r="C38" s="16" t="s">
        <v>62</v>
      </c>
      <c r="D38" s="3">
        <v>9398.06</v>
      </c>
      <c r="E38" s="15"/>
      <c r="F38" s="3">
        <f t="shared" si="0"/>
        <v>9398.06</v>
      </c>
      <c r="G38" s="6"/>
      <c r="H38" s="17"/>
      <c r="I38" s="12"/>
      <c r="J38" s="12"/>
      <c r="K38" s="12"/>
      <c r="L38" s="12"/>
      <c r="M38" s="12"/>
      <c r="N38" s="12"/>
      <c r="O38" s="13"/>
      <c r="P38" s="13"/>
      <c r="Q38" s="13"/>
      <c r="R38" s="13"/>
      <c r="S38" s="13"/>
      <c r="T38" s="13"/>
      <c r="U38" s="13"/>
      <c r="V38" s="13"/>
      <c r="W38" s="13"/>
    </row>
    <row r="39" spans="1:23" s="14" customFormat="1" ht="46.5" customHeight="1">
      <c r="A39" s="35">
        <v>28</v>
      </c>
      <c r="B39" s="44"/>
      <c r="C39" s="16" t="s">
        <v>63</v>
      </c>
      <c r="D39" s="3">
        <v>9398.06</v>
      </c>
      <c r="E39" s="15"/>
      <c r="F39" s="3">
        <f t="shared" si="0"/>
        <v>9398.06</v>
      </c>
      <c r="G39" s="6"/>
      <c r="H39" s="17"/>
      <c r="I39" s="12"/>
      <c r="J39" s="12"/>
      <c r="K39" s="12"/>
      <c r="L39" s="12"/>
      <c r="M39" s="12"/>
      <c r="N39" s="12"/>
      <c r="O39" s="13"/>
      <c r="P39" s="13"/>
      <c r="Q39" s="13"/>
      <c r="R39" s="13"/>
      <c r="S39" s="13"/>
      <c r="T39" s="13"/>
      <c r="U39" s="13"/>
      <c r="V39" s="13"/>
      <c r="W39" s="13"/>
    </row>
    <row r="40" spans="1:23" s="14" customFormat="1" ht="46.5" customHeight="1">
      <c r="A40" s="35">
        <v>29</v>
      </c>
      <c r="B40" s="44"/>
      <c r="C40" s="16" t="s">
        <v>64</v>
      </c>
      <c r="D40" s="3">
        <v>9398.06</v>
      </c>
      <c r="E40" s="15"/>
      <c r="F40" s="3">
        <f t="shared" si="0"/>
        <v>9398.06</v>
      </c>
      <c r="G40" s="6"/>
      <c r="H40" s="17"/>
      <c r="I40" s="12"/>
      <c r="J40" s="12"/>
      <c r="K40" s="12"/>
      <c r="L40" s="12"/>
      <c r="M40" s="12"/>
      <c r="N40" s="12"/>
      <c r="O40" s="13"/>
      <c r="P40" s="13"/>
      <c r="Q40" s="13"/>
      <c r="R40" s="13"/>
      <c r="S40" s="13"/>
      <c r="T40" s="13"/>
      <c r="U40" s="13"/>
      <c r="V40" s="13"/>
      <c r="W40" s="13"/>
    </row>
    <row r="41" spans="1:23" s="14" customFormat="1" ht="45" customHeight="1">
      <c r="A41" s="35">
        <v>30</v>
      </c>
      <c r="B41" s="44"/>
      <c r="C41" s="16" t="s">
        <v>65</v>
      </c>
      <c r="D41" s="3">
        <v>9398.06</v>
      </c>
      <c r="E41" s="15"/>
      <c r="F41" s="3">
        <f t="shared" si="0"/>
        <v>9398.06</v>
      </c>
      <c r="G41" s="6"/>
      <c r="H41" s="17"/>
      <c r="I41" s="12"/>
      <c r="J41" s="12"/>
      <c r="K41" s="12"/>
      <c r="L41" s="12"/>
      <c r="M41" s="12"/>
      <c r="N41" s="12"/>
      <c r="O41" s="13"/>
      <c r="P41" s="13"/>
      <c r="Q41" s="13"/>
      <c r="R41" s="13"/>
      <c r="S41" s="13"/>
      <c r="T41" s="13"/>
      <c r="U41" s="13"/>
      <c r="V41" s="13"/>
      <c r="W41" s="13"/>
    </row>
    <row r="42" spans="1:23" s="14" customFormat="1" ht="42" customHeight="1">
      <c r="A42" s="35">
        <v>31</v>
      </c>
      <c r="B42" s="44"/>
      <c r="C42" s="16" t="s">
        <v>66</v>
      </c>
      <c r="D42" s="3">
        <v>9398.06</v>
      </c>
      <c r="E42" s="15"/>
      <c r="F42" s="3">
        <f t="shared" si="0"/>
        <v>9398.06</v>
      </c>
      <c r="G42" s="6"/>
      <c r="H42" s="17"/>
      <c r="I42" s="12"/>
      <c r="J42" s="12"/>
      <c r="K42" s="12"/>
      <c r="L42" s="12"/>
      <c r="M42" s="12"/>
      <c r="N42" s="12"/>
      <c r="O42" s="13"/>
      <c r="P42" s="13"/>
      <c r="Q42" s="13"/>
      <c r="R42" s="13"/>
      <c r="S42" s="13"/>
      <c r="T42" s="13"/>
      <c r="U42" s="13"/>
      <c r="V42" s="13"/>
      <c r="W42" s="13"/>
    </row>
    <row r="43" spans="1:23" s="14" customFormat="1" ht="47.25" customHeight="1">
      <c r="A43" s="35">
        <v>32</v>
      </c>
      <c r="B43" s="44"/>
      <c r="C43" s="16" t="s">
        <v>67</v>
      </c>
      <c r="D43" s="3">
        <v>9398.06</v>
      </c>
      <c r="E43" s="15"/>
      <c r="F43" s="3">
        <f t="shared" si="0"/>
        <v>9398.06</v>
      </c>
      <c r="G43" s="6"/>
      <c r="H43" s="17"/>
      <c r="I43" s="12"/>
      <c r="J43" s="12"/>
      <c r="K43" s="12"/>
      <c r="L43" s="12"/>
      <c r="M43" s="12"/>
      <c r="N43" s="12"/>
      <c r="O43" s="13"/>
      <c r="P43" s="13"/>
      <c r="Q43" s="13"/>
      <c r="R43" s="13"/>
      <c r="S43" s="13"/>
      <c r="T43" s="13"/>
      <c r="U43" s="13"/>
      <c r="V43" s="13"/>
      <c r="W43" s="13"/>
    </row>
    <row r="44" spans="1:23" s="14" customFormat="1" ht="40.5" customHeight="1">
      <c r="A44" s="35">
        <v>33</v>
      </c>
      <c r="B44" s="44"/>
      <c r="C44" s="16" t="s">
        <v>68</v>
      </c>
      <c r="D44" s="3">
        <v>9398.06</v>
      </c>
      <c r="E44" s="15"/>
      <c r="F44" s="3">
        <f t="shared" si="0"/>
        <v>9398.06</v>
      </c>
      <c r="G44" s="6"/>
      <c r="H44" s="17"/>
      <c r="I44" s="12"/>
      <c r="J44" s="12"/>
      <c r="K44" s="12"/>
      <c r="L44" s="12"/>
      <c r="M44" s="12"/>
      <c r="N44" s="12"/>
      <c r="O44" s="13"/>
      <c r="P44" s="13"/>
      <c r="Q44" s="13"/>
      <c r="R44" s="13"/>
      <c r="S44" s="13"/>
      <c r="T44" s="13"/>
      <c r="U44" s="13"/>
      <c r="V44" s="13"/>
      <c r="W44" s="13"/>
    </row>
    <row r="45" spans="1:23" s="14" customFormat="1" ht="45" customHeight="1">
      <c r="A45" s="35">
        <v>34</v>
      </c>
      <c r="B45" s="44"/>
      <c r="C45" s="16" t="s">
        <v>69</v>
      </c>
      <c r="D45" s="3">
        <v>9398.06</v>
      </c>
      <c r="E45" s="15"/>
      <c r="F45" s="3">
        <f t="shared" si="0"/>
        <v>9398.06</v>
      </c>
      <c r="G45" s="6"/>
      <c r="H45" s="17"/>
      <c r="I45" s="12"/>
      <c r="J45" s="12"/>
      <c r="K45" s="12"/>
      <c r="L45" s="12"/>
      <c r="M45" s="12"/>
      <c r="N45" s="12"/>
      <c r="O45" s="13"/>
      <c r="P45" s="13"/>
      <c r="Q45" s="13"/>
      <c r="R45" s="13"/>
      <c r="S45" s="13"/>
      <c r="T45" s="13"/>
      <c r="U45" s="13"/>
      <c r="V45" s="13"/>
      <c r="W45" s="13"/>
    </row>
    <row r="46" spans="1:23" s="14" customFormat="1" ht="40.5" customHeight="1">
      <c r="A46" s="35">
        <v>35</v>
      </c>
      <c r="B46" s="44"/>
      <c r="C46" s="16" t="s">
        <v>70</v>
      </c>
      <c r="D46" s="3">
        <v>9398.06</v>
      </c>
      <c r="E46" s="15"/>
      <c r="F46" s="3">
        <f t="shared" si="0"/>
        <v>9398.06</v>
      </c>
      <c r="G46" s="6"/>
      <c r="H46" s="17"/>
      <c r="I46" s="12"/>
      <c r="J46" s="12"/>
      <c r="K46" s="12"/>
      <c r="L46" s="12"/>
      <c r="M46" s="12"/>
      <c r="N46" s="12"/>
      <c r="O46" s="13"/>
      <c r="P46" s="13"/>
      <c r="Q46" s="13"/>
      <c r="R46" s="13"/>
      <c r="S46" s="13"/>
      <c r="T46" s="13"/>
      <c r="U46" s="13"/>
      <c r="V46" s="13"/>
      <c r="W46" s="13"/>
    </row>
    <row r="47" spans="1:23" s="14" customFormat="1" ht="42" customHeight="1">
      <c r="A47" s="35">
        <v>36</v>
      </c>
      <c r="B47" s="44"/>
      <c r="C47" s="16" t="s">
        <v>71</v>
      </c>
      <c r="D47" s="3">
        <v>9398.06</v>
      </c>
      <c r="E47" s="15"/>
      <c r="F47" s="3">
        <f t="shared" si="0"/>
        <v>9398.06</v>
      </c>
      <c r="G47" s="6"/>
      <c r="H47" s="17"/>
      <c r="I47" s="12"/>
      <c r="J47" s="12"/>
      <c r="K47" s="12"/>
      <c r="L47" s="12"/>
      <c r="M47" s="12"/>
      <c r="N47" s="12"/>
      <c r="O47" s="13"/>
      <c r="P47" s="13"/>
      <c r="Q47" s="13"/>
      <c r="R47" s="13"/>
      <c r="S47" s="13"/>
      <c r="T47" s="13"/>
      <c r="U47" s="13"/>
      <c r="V47" s="13"/>
      <c r="W47" s="13"/>
    </row>
    <row r="48" spans="1:23" s="14" customFormat="1" ht="54" customHeight="1">
      <c r="A48" s="35">
        <v>37</v>
      </c>
      <c r="B48" s="44"/>
      <c r="C48" s="16" t="s">
        <v>72</v>
      </c>
      <c r="D48" s="3">
        <v>9398.06</v>
      </c>
      <c r="E48" s="15"/>
      <c r="F48" s="3">
        <f t="shared" si="0"/>
        <v>9398.06</v>
      </c>
      <c r="G48" s="6"/>
      <c r="H48" s="17"/>
      <c r="I48" s="12"/>
      <c r="J48" s="12"/>
      <c r="K48" s="12"/>
      <c r="L48" s="12"/>
      <c r="M48" s="12"/>
      <c r="N48" s="12"/>
      <c r="O48" s="13"/>
      <c r="P48" s="13"/>
      <c r="Q48" s="13"/>
      <c r="R48" s="13"/>
      <c r="S48" s="13"/>
      <c r="T48" s="13"/>
      <c r="U48" s="13"/>
      <c r="V48" s="13"/>
      <c r="W48" s="13"/>
    </row>
    <row r="49" spans="1:23" s="14" customFormat="1" ht="41.25" customHeight="1">
      <c r="A49" s="35">
        <v>38</v>
      </c>
      <c r="B49" s="44"/>
      <c r="C49" s="16" t="s">
        <v>73</v>
      </c>
      <c r="D49" s="3">
        <v>9398.06</v>
      </c>
      <c r="E49" s="15"/>
      <c r="F49" s="3">
        <f t="shared" si="0"/>
        <v>9398.06</v>
      </c>
      <c r="G49" s="6"/>
      <c r="H49" s="17"/>
      <c r="I49" s="12"/>
      <c r="J49" s="12"/>
      <c r="K49" s="12"/>
      <c r="L49" s="12"/>
      <c r="M49" s="12"/>
      <c r="N49" s="12"/>
      <c r="O49" s="13"/>
      <c r="P49" s="13"/>
      <c r="Q49" s="13"/>
      <c r="R49" s="13"/>
      <c r="S49" s="13"/>
      <c r="T49" s="13"/>
      <c r="U49" s="13"/>
      <c r="V49" s="13"/>
      <c r="W49" s="13"/>
    </row>
    <row r="50" spans="1:23" s="14" customFormat="1" ht="42.75" customHeight="1">
      <c r="A50" s="35">
        <v>39</v>
      </c>
      <c r="B50" s="44"/>
      <c r="C50" s="16" t="s">
        <v>74</v>
      </c>
      <c r="D50" s="3">
        <v>9398.06</v>
      </c>
      <c r="E50" s="15"/>
      <c r="F50" s="3">
        <f t="shared" si="0"/>
        <v>9398.06</v>
      </c>
      <c r="G50" s="6"/>
      <c r="H50" s="17"/>
      <c r="I50" s="12"/>
      <c r="J50" s="12"/>
      <c r="K50" s="12"/>
      <c r="L50" s="12"/>
      <c r="M50" s="12"/>
      <c r="N50" s="12"/>
      <c r="O50" s="13"/>
      <c r="P50" s="13"/>
      <c r="Q50" s="13"/>
      <c r="R50" s="13"/>
      <c r="S50" s="13"/>
      <c r="T50" s="13"/>
      <c r="U50" s="13"/>
      <c r="V50" s="13"/>
      <c r="W50" s="13"/>
    </row>
    <row r="51" spans="1:23" s="14" customFormat="1" ht="46.5" customHeight="1">
      <c r="A51" s="35">
        <v>40</v>
      </c>
      <c r="B51" s="44"/>
      <c r="C51" s="16" t="s">
        <v>75</v>
      </c>
      <c r="D51" s="3">
        <v>9398.06</v>
      </c>
      <c r="E51" s="15"/>
      <c r="F51" s="3">
        <f t="shared" si="0"/>
        <v>9398.06</v>
      </c>
      <c r="G51" s="6"/>
      <c r="H51" s="17"/>
      <c r="I51" s="12"/>
      <c r="J51" s="12"/>
      <c r="K51" s="12"/>
      <c r="L51" s="12"/>
      <c r="M51" s="12"/>
      <c r="N51" s="12"/>
      <c r="O51" s="13"/>
      <c r="P51" s="13"/>
      <c r="Q51" s="13"/>
      <c r="R51" s="13"/>
      <c r="S51" s="13"/>
      <c r="T51" s="13"/>
      <c r="U51" s="13"/>
      <c r="V51" s="13"/>
      <c r="W51" s="13"/>
    </row>
    <row r="52" spans="1:23" s="14" customFormat="1" ht="42.75" customHeight="1">
      <c r="A52" s="35">
        <v>41</v>
      </c>
      <c r="B52" s="44"/>
      <c r="C52" s="16" t="s">
        <v>76</v>
      </c>
      <c r="D52" s="3">
        <v>9398.06</v>
      </c>
      <c r="E52" s="15"/>
      <c r="F52" s="3">
        <f t="shared" si="0"/>
        <v>9398.06</v>
      </c>
      <c r="G52" s="6"/>
      <c r="H52" s="17"/>
      <c r="I52" s="12"/>
      <c r="J52" s="12"/>
      <c r="K52" s="12"/>
      <c r="L52" s="12"/>
      <c r="M52" s="12"/>
      <c r="N52" s="12"/>
      <c r="O52" s="13"/>
      <c r="P52" s="13"/>
      <c r="Q52" s="13"/>
      <c r="R52" s="13"/>
      <c r="S52" s="13"/>
      <c r="T52" s="13"/>
      <c r="U52" s="13"/>
      <c r="V52" s="13"/>
      <c r="W52" s="13"/>
    </row>
    <row r="53" spans="1:23" s="14" customFormat="1" ht="42" customHeight="1">
      <c r="A53" s="35">
        <v>42</v>
      </c>
      <c r="B53" s="44"/>
      <c r="C53" s="16" t="s">
        <v>77</v>
      </c>
      <c r="D53" s="3">
        <v>9398.06</v>
      </c>
      <c r="E53" s="15"/>
      <c r="F53" s="3">
        <f t="shared" si="0"/>
        <v>9398.06</v>
      </c>
      <c r="G53" s="6"/>
      <c r="H53" s="17"/>
      <c r="I53" s="12"/>
      <c r="J53" s="12"/>
      <c r="K53" s="12"/>
      <c r="L53" s="12"/>
      <c r="M53" s="12"/>
      <c r="N53" s="12"/>
      <c r="O53" s="13"/>
      <c r="P53" s="13"/>
      <c r="Q53" s="13"/>
      <c r="R53" s="13"/>
      <c r="S53" s="13"/>
      <c r="T53" s="13"/>
      <c r="U53" s="13"/>
      <c r="V53" s="13"/>
      <c r="W53" s="13"/>
    </row>
    <row r="54" spans="1:23" s="14" customFormat="1" ht="45" customHeight="1">
      <c r="A54" s="35">
        <v>43</v>
      </c>
      <c r="B54" s="44"/>
      <c r="C54" s="16" t="s">
        <v>78</v>
      </c>
      <c r="D54" s="3">
        <v>9398.06</v>
      </c>
      <c r="E54" s="15"/>
      <c r="F54" s="3">
        <f t="shared" si="0"/>
        <v>9398.06</v>
      </c>
      <c r="G54" s="6"/>
      <c r="H54" s="17"/>
      <c r="I54" s="12"/>
      <c r="J54" s="12"/>
      <c r="K54" s="12"/>
      <c r="L54" s="12"/>
      <c r="M54" s="12"/>
      <c r="N54" s="12"/>
      <c r="O54" s="13"/>
      <c r="P54" s="13"/>
      <c r="Q54" s="13"/>
      <c r="R54" s="13"/>
      <c r="S54" s="13"/>
      <c r="T54" s="13"/>
      <c r="U54" s="13"/>
      <c r="V54" s="13"/>
      <c r="W54" s="13"/>
    </row>
    <row r="55" spans="1:23" s="14" customFormat="1" ht="52.5" customHeight="1">
      <c r="A55" s="35">
        <v>44</v>
      </c>
      <c r="B55" s="44"/>
      <c r="C55" s="16" t="s">
        <v>79</v>
      </c>
      <c r="D55" s="3">
        <v>9398.06</v>
      </c>
      <c r="E55" s="15"/>
      <c r="F55" s="3">
        <f t="shared" si="0"/>
        <v>9398.06</v>
      </c>
      <c r="G55" s="6"/>
      <c r="H55" s="17"/>
      <c r="I55" s="12"/>
      <c r="J55" s="12"/>
      <c r="K55" s="12"/>
      <c r="L55" s="12"/>
      <c r="M55" s="12"/>
      <c r="N55" s="12"/>
      <c r="O55" s="13"/>
      <c r="P55" s="13"/>
      <c r="Q55" s="13"/>
      <c r="R55" s="13"/>
      <c r="S55" s="13"/>
      <c r="T55" s="13"/>
      <c r="U55" s="13"/>
      <c r="V55" s="13"/>
      <c r="W55" s="13"/>
    </row>
    <row r="56" spans="1:23" s="14" customFormat="1" ht="43.5" customHeight="1">
      <c r="A56" s="35">
        <v>45</v>
      </c>
      <c r="B56" s="44"/>
      <c r="C56" s="16" t="s">
        <v>80</v>
      </c>
      <c r="D56" s="3">
        <v>9398.06</v>
      </c>
      <c r="E56" s="15"/>
      <c r="F56" s="3">
        <f t="shared" si="0"/>
        <v>9398.06</v>
      </c>
      <c r="G56" s="6"/>
      <c r="H56" s="17"/>
      <c r="I56" s="12"/>
      <c r="J56" s="12"/>
      <c r="K56" s="12"/>
      <c r="L56" s="12"/>
      <c r="M56" s="12"/>
      <c r="N56" s="12"/>
      <c r="O56" s="13"/>
      <c r="P56" s="13"/>
      <c r="Q56" s="13"/>
      <c r="R56" s="13"/>
      <c r="S56" s="13"/>
      <c r="T56" s="13"/>
      <c r="U56" s="13"/>
      <c r="V56" s="13"/>
      <c r="W56" s="13"/>
    </row>
    <row r="57" spans="1:23" s="14" customFormat="1" ht="44.25" customHeight="1">
      <c r="A57" s="35">
        <v>46</v>
      </c>
      <c r="B57" s="44"/>
      <c r="C57" s="16" t="s">
        <v>81</v>
      </c>
      <c r="D57" s="3">
        <v>9398.06</v>
      </c>
      <c r="E57" s="15"/>
      <c r="F57" s="3">
        <f t="shared" si="0"/>
        <v>9398.06</v>
      </c>
      <c r="G57" s="6"/>
      <c r="H57" s="17"/>
      <c r="I57" s="12"/>
      <c r="J57" s="12"/>
      <c r="K57" s="12"/>
      <c r="L57" s="12"/>
      <c r="M57" s="12"/>
      <c r="N57" s="12"/>
      <c r="O57" s="13"/>
      <c r="P57" s="13"/>
      <c r="Q57" s="13"/>
      <c r="R57" s="13"/>
      <c r="S57" s="13"/>
      <c r="T57" s="13"/>
      <c r="U57" s="13"/>
      <c r="V57" s="13"/>
      <c r="W57" s="13"/>
    </row>
    <row r="58" spans="1:23" s="14" customFormat="1" ht="73.5" customHeight="1">
      <c r="A58" s="35">
        <v>47</v>
      </c>
      <c r="B58" s="44"/>
      <c r="C58" s="16" t="s">
        <v>82</v>
      </c>
      <c r="D58" s="3">
        <v>32000</v>
      </c>
      <c r="E58" s="15"/>
      <c r="F58" s="3">
        <f t="shared" si="0"/>
        <v>32000</v>
      </c>
      <c r="G58" s="6"/>
      <c r="H58" s="17"/>
      <c r="I58" s="12"/>
      <c r="J58" s="12"/>
      <c r="K58" s="12"/>
      <c r="L58" s="12"/>
      <c r="M58" s="12"/>
      <c r="N58" s="12"/>
      <c r="O58" s="13"/>
      <c r="P58" s="13"/>
      <c r="Q58" s="13"/>
      <c r="R58" s="13"/>
      <c r="S58" s="13"/>
      <c r="T58" s="13"/>
      <c r="U58" s="13"/>
      <c r="V58" s="13"/>
      <c r="W58" s="13"/>
    </row>
    <row r="59" spans="1:23" s="14" customFormat="1" ht="48" customHeight="1">
      <c r="A59" s="35">
        <v>48</v>
      </c>
      <c r="B59" s="44"/>
      <c r="C59" s="16" t="s">
        <v>83</v>
      </c>
      <c r="D59" s="3">
        <v>9398.06</v>
      </c>
      <c r="E59" s="15"/>
      <c r="F59" s="3">
        <f t="shared" si="0"/>
        <v>9398.06</v>
      </c>
      <c r="G59" s="6"/>
      <c r="H59" s="17"/>
      <c r="I59" s="12"/>
      <c r="J59" s="12"/>
      <c r="K59" s="12"/>
      <c r="L59" s="12"/>
      <c r="M59" s="12"/>
      <c r="N59" s="12"/>
      <c r="O59" s="13"/>
      <c r="P59" s="13"/>
      <c r="Q59" s="13"/>
      <c r="R59" s="13"/>
      <c r="S59" s="13"/>
      <c r="T59" s="13"/>
      <c r="U59" s="13"/>
      <c r="V59" s="13"/>
      <c r="W59" s="13"/>
    </row>
    <row r="60" spans="1:23" s="14" customFormat="1" ht="45.75" customHeight="1">
      <c r="A60" s="35">
        <v>49</v>
      </c>
      <c r="B60" s="44"/>
      <c r="C60" s="16" t="s">
        <v>84</v>
      </c>
      <c r="D60" s="3">
        <v>9398.06</v>
      </c>
      <c r="E60" s="15"/>
      <c r="F60" s="3">
        <f t="shared" si="0"/>
        <v>9398.06</v>
      </c>
      <c r="G60" s="6"/>
      <c r="H60" s="17"/>
      <c r="I60" s="12"/>
      <c r="J60" s="12"/>
      <c r="K60" s="12"/>
      <c r="L60" s="12"/>
      <c r="M60" s="12"/>
      <c r="N60" s="12"/>
      <c r="O60" s="13"/>
      <c r="P60" s="13"/>
      <c r="Q60" s="13"/>
      <c r="R60" s="13"/>
      <c r="S60" s="13"/>
      <c r="T60" s="13"/>
      <c r="U60" s="13"/>
      <c r="V60" s="13"/>
      <c r="W60" s="13"/>
    </row>
    <row r="61" spans="1:23" s="14" customFormat="1" ht="44.25" customHeight="1">
      <c r="A61" s="35">
        <v>50</v>
      </c>
      <c r="B61" s="44"/>
      <c r="C61" s="16" t="s">
        <v>85</v>
      </c>
      <c r="D61" s="3">
        <v>9398.06</v>
      </c>
      <c r="E61" s="15"/>
      <c r="F61" s="3">
        <f t="shared" si="0"/>
        <v>9398.06</v>
      </c>
      <c r="G61" s="6"/>
      <c r="H61" s="17"/>
      <c r="I61" s="12"/>
      <c r="J61" s="12"/>
      <c r="K61" s="12"/>
      <c r="L61" s="12"/>
      <c r="M61" s="12"/>
      <c r="N61" s="12"/>
      <c r="O61" s="13"/>
      <c r="P61" s="13"/>
      <c r="Q61" s="13"/>
      <c r="R61" s="13"/>
      <c r="S61" s="13"/>
      <c r="T61" s="13"/>
      <c r="U61" s="13"/>
      <c r="V61" s="13"/>
      <c r="W61" s="13"/>
    </row>
    <row r="62" spans="1:23" s="14" customFormat="1" ht="49.5" customHeight="1">
      <c r="A62" s="35">
        <v>51</v>
      </c>
      <c r="B62" s="44"/>
      <c r="C62" s="16" t="s">
        <v>86</v>
      </c>
      <c r="D62" s="3">
        <v>9398.06</v>
      </c>
      <c r="E62" s="15"/>
      <c r="F62" s="3">
        <f t="shared" si="0"/>
        <v>9398.06</v>
      </c>
      <c r="G62" s="6"/>
      <c r="H62" s="17"/>
      <c r="I62" s="12"/>
      <c r="J62" s="12"/>
      <c r="K62" s="12"/>
      <c r="L62" s="12"/>
      <c r="M62" s="12"/>
      <c r="N62" s="12"/>
      <c r="O62" s="13"/>
      <c r="P62" s="13"/>
      <c r="Q62" s="13"/>
      <c r="R62" s="13"/>
      <c r="S62" s="13"/>
      <c r="T62" s="13"/>
      <c r="U62" s="13"/>
      <c r="V62" s="13"/>
      <c r="W62" s="13"/>
    </row>
    <row r="63" spans="1:23" s="14" customFormat="1" ht="31.5" customHeight="1">
      <c r="A63" s="35">
        <v>52</v>
      </c>
      <c r="B63" s="44"/>
      <c r="C63" s="16" t="s">
        <v>275</v>
      </c>
      <c r="D63" s="3">
        <v>500</v>
      </c>
      <c r="E63" s="15"/>
      <c r="F63" s="3">
        <f t="shared" si="0"/>
        <v>500</v>
      </c>
      <c r="G63" s="6"/>
      <c r="H63" s="17"/>
      <c r="I63" s="12"/>
      <c r="J63" s="12"/>
      <c r="K63" s="12"/>
      <c r="L63" s="12"/>
      <c r="M63" s="12"/>
      <c r="N63" s="12"/>
      <c r="O63" s="13"/>
      <c r="P63" s="13"/>
      <c r="Q63" s="13"/>
      <c r="R63" s="13"/>
      <c r="S63" s="13"/>
      <c r="T63" s="13"/>
      <c r="U63" s="13"/>
      <c r="V63" s="13"/>
      <c r="W63" s="13"/>
    </row>
    <row r="64" spans="1:23" s="14" customFormat="1" ht="30" customHeight="1">
      <c r="A64" s="35">
        <v>53</v>
      </c>
      <c r="B64" s="44"/>
      <c r="C64" s="16" t="s">
        <v>87</v>
      </c>
      <c r="D64" s="3">
        <v>9398.06</v>
      </c>
      <c r="E64" s="15"/>
      <c r="F64" s="3">
        <f t="shared" si="0"/>
        <v>9398.06</v>
      </c>
      <c r="G64" s="6"/>
      <c r="H64" s="17"/>
      <c r="I64" s="12"/>
      <c r="J64" s="12"/>
      <c r="K64" s="12"/>
      <c r="L64" s="12"/>
      <c r="M64" s="12"/>
      <c r="N64" s="12"/>
      <c r="O64" s="13"/>
      <c r="P64" s="13"/>
      <c r="Q64" s="13"/>
      <c r="R64" s="13"/>
      <c r="S64" s="13"/>
      <c r="T64" s="13"/>
      <c r="U64" s="13"/>
      <c r="V64" s="13"/>
      <c r="W64" s="13"/>
    </row>
    <row r="65" spans="1:23" s="14" customFormat="1" ht="35.25" customHeight="1">
      <c r="A65" s="35">
        <v>54</v>
      </c>
      <c r="B65" s="44"/>
      <c r="C65" s="16" t="s">
        <v>88</v>
      </c>
      <c r="D65" s="3">
        <v>9398.06</v>
      </c>
      <c r="E65" s="15"/>
      <c r="F65" s="3">
        <f t="shared" si="0"/>
        <v>9398.06</v>
      </c>
      <c r="G65" s="6"/>
      <c r="H65" s="17"/>
      <c r="I65" s="12"/>
      <c r="J65" s="12"/>
      <c r="K65" s="12"/>
      <c r="L65" s="12"/>
      <c r="M65" s="12"/>
      <c r="N65" s="12"/>
      <c r="O65" s="13"/>
      <c r="P65" s="13"/>
      <c r="Q65" s="13"/>
      <c r="R65" s="13"/>
      <c r="S65" s="13"/>
      <c r="T65" s="13"/>
      <c r="U65" s="13"/>
      <c r="V65" s="13"/>
      <c r="W65" s="13"/>
    </row>
    <row r="66" spans="1:23" s="14" customFormat="1" ht="35.25" customHeight="1">
      <c r="A66" s="35">
        <v>55</v>
      </c>
      <c r="B66" s="44"/>
      <c r="C66" s="16" t="s">
        <v>89</v>
      </c>
      <c r="D66" s="3">
        <v>9398.06</v>
      </c>
      <c r="E66" s="15"/>
      <c r="F66" s="3">
        <f t="shared" si="0"/>
        <v>9398.06</v>
      </c>
      <c r="G66" s="6"/>
      <c r="H66" s="17"/>
      <c r="I66" s="12"/>
      <c r="J66" s="12"/>
      <c r="K66" s="12"/>
      <c r="L66" s="12"/>
      <c r="M66" s="12"/>
      <c r="N66" s="12"/>
      <c r="O66" s="13"/>
      <c r="P66" s="13"/>
      <c r="Q66" s="13"/>
      <c r="R66" s="13"/>
      <c r="S66" s="13"/>
      <c r="T66" s="13"/>
      <c r="U66" s="13"/>
      <c r="V66" s="13"/>
      <c r="W66" s="13"/>
    </row>
    <row r="67" spans="1:23" s="14" customFormat="1" ht="32.25" customHeight="1">
      <c r="A67" s="35">
        <v>56</v>
      </c>
      <c r="B67" s="44"/>
      <c r="C67" s="16" t="s">
        <v>90</v>
      </c>
      <c r="D67" s="3">
        <v>9398.06</v>
      </c>
      <c r="E67" s="15"/>
      <c r="F67" s="3">
        <f t="shared" si="0"/>
        <v>9398.06</v>
      </c>
      <c r="G67" s="6"/>
      <c r="H67" s="17"/>
      <c r="I67" s="12"/>
      <c r="J67" s="12"/>
      <c r="K67" s="12"/>
      <c r="L67" s="12"/>
      <c r="M67" s="12"/>
      <c r="N67" s="12"/>
      <c r="O67" s="13"/>
      <c r="P67" s="13"/>
      <c r="Q67" s="13"/>
      <c r="R67" s="13"/>
      <c r="S67" s="13"/>
      <c r="T67" s="13"/>
      <c r="U67" s="13"/>
      <c r="V67" s="13"/>
      <c r="W67" s="13"/>
    </row>
    <row r="68" spans="1:23" s="14" customFormat="1" ht="30" customHeight="1">
      <c r="A68" s="35">
        <v>57</v>
      </c>
      <c r="B68" s="44"/>
      <c r="C68" s="16" t="s">
        <v>91</v>
      </c>
      <c r="D68" s="3">
        <v>32000</v>
      </c>
      <c r="E68" s="15"/>
      <c r="F68" s="3">
        <f t="shared" si="0"/>
        <v>32000</v>
      </c>
      <c r="G68" s="6"/>
      <c r="H68" s="17"/>
      <c r="I68" s="12"/>
      <c r="J68" s="12"/>
      <c r="K68" s="12"/>
      <c r="L68" s="12"/>
      <c r="M68" s="12"/>
      <c r="N68" s="12"/>
      <c r="O68" s="13"/>
      <c r="P68" s="13"/>
      <c r="Q68" s="13"/>
      <c r="R68" s="13"/>
      <c r="S68" s="13"/>
      <c r="T68" s="13"/>
      <c r="U68" s="13"/>
      <c r="V68" s="13"/>
      <c r="W68" s="13"/>
    </row>
    <row r="69" spans="1:23" s="14" customFormat="1" ht="33.75" customHeight="1">
      <c r="A69" s="35">
        <v>58</v>
      </c>
      <c r="B69" s="44"/>
      <c r="C69" s="16" t="s">
        <v>92</v>
      </c>
      <c r="D69" s="3">
        <v>9398.06</v>
      </c>
      <c r="E69" s="15"/>
      <c r="F69" s="3">
        <f t="shared" si="0"/>
        <v>9398.06</v>
      </c>
      <c r="G69" s="6"/>
      <c r="H69" s="17"/>
      <c r="I69" s="12"/>
      <c r="J69" s="12"/>
      <c r="K69" s="12"/>
      <c r="L69" s="12"/>
      <c r="M69" s="12"/>
      <c r="N69" s="12"/>
      <c r="O69" s="13"/>
      <c r="P69" s="13"/>
      <c r="Q69" s="13"/>
      <c r="R69" s="13"/>
      <c r="S69" s="13"/>
      <c r="T69" s="13"/>
      <c r="U69" s="13"/>
      <c r="V69" s="13"/>
      <c r="W69" s="13"/>
    </row>
    <row r="70" spans="1:23" s="14" customFormat="1" ht="31.5" customHeight="1">
      <c r="A70" s="35">
        <v>59</v>
      </c>
      <c r="B70" s="44"/>
      <c r="C70" s="16" t="s">
        <v>93</v>
      </c>
      <c r="D70" s="3">
        <v>9398.06</v>
      </c>
      <c r="E70" s="15"/>
      <c r="F70" s="3">
        <f t="shared" si="0"/>
        <v>9398.06</v>
      </c>
      <c r="G70" s="6"/>
      <c r="H70" s="17"/>
      <c r="I70" s="12"/>
      <c r="J70" s="12"/>
      <c r="K70" s="12"/>
      <c r="L70" s="12"/>
      <c r="M70" s="12"/>
      <c r="N70" s="12"/>
      <c r="O70" s="13"/>
      <c r="P70" s="13"/>
      <c r="Q70" s="13"/>
      <c r="R70" s="13"/>
      <c r="S70" s="13"/>
      <c r="T70" s="13"/>
      <c r="U70" s="13"/>
      <c r="V70" s="13"/>
      <c r="W70" s="13"/>
    </row>
    <row r="71" spans="1:23" s="14" customFormat="1" ht="30" customHeight="1">
      <c r="A71" s="35">
        <v>60</v>
      </c>
      <c r="B71" s="44"/>
      <c r="C71" s="16" t="s">
        <v>94</v>
      </c>
      <c r="D71" s="3">
        <v>32000</v>
      </c>
      <c r="E71" s="15"/>
      <c r="F71" s="3">
        <f t="shared" si="0"/>
        <v>32000</v>
      </c>
      <c r="G71" s="6"/>
      <c r="H71" s="17"/>
      <c r="I71" s="12"/>
      <c r="J71" s="12"/>
      <c r="K71" s="12"/>
      <c r="L71" s="12"/>
      <c r="M71" s="12"/>
      <c r="N71" s="12"/>
      <c r="O71" s="13"/>
      <c r="P71" s="13"/>
      <c r="Q71" s="13"/>
      <c r="R71" s="13"/>
      <c r="S71" s="13"/>
      <c r="T71" s="13"/>
      <c r="U71" s="13"/>
      <c r="V71" s="13"/>
      <c r="W71" s="13"/>
    </row>
    <row r="72" spans="1:23" s="14" customFormat="1" ht="31.5" customHeight="1">
      <c r="A72" s="35">
        <v>61</v>
      </c>
      <c r="B72" s="44"/>
      <c r="C72" s="16" t="s">
        <v>95</v>
      </c>
      <c r="D72" s="3">
        <v>9398.06</v>
      </c>
      <c r="E72" s="15"/>
      <c r="F72" s="3">
        <f t="shared" si="0"/>
        <v>9398.06</v>
      </c>
      <c r="G72" s="6"/>
      <c r="H72" s="17"/>
      <c r="I72" s="12"/>
      <c r="J72" s="12"/>
      <c r="K72" s="12"/>
      <c r="L72" s="12"/>
      <c r="M72" s="12"/>
      <c r="N72" s="12"/>
      <c r="O72" s="13"/>
      <c r="P72" s="13"/>
      <c r="Q72" s="13"/>
      <c r="R72" s="13"/>
      <c r="S72" s="13"/>
      <c r="T72" s="13"/>
      <c r="U72" s="13"/>
      <c r="V72" s="13"/>
      <c r="W72" s="13"/>
    </row>
    <row r="73" spans="1:23" s="14" customFormat="1" ht="35.25" customHeight="1">
      <c r="A73" s="35">
        <v>62</v>
      </c>
      <c r="B73" s="44"/>
      <c r="C73" s="16" t="s">
        <v>96</v>
      </c>
      <c r="D73" s="3">
        <v>9398.06</v>
      </c>
      <c r="E73" s="15"/>
      <c r="F73" s="3">
        <f t="shared" si="0"/>
        <v>9398.06</v>
      </c>
      <c r="G73" s="6"/>
      <c r="H73" s="17"/>
      <c r="I73" s="12"/>
      <c r="J73" s="12"/>
      <c r="K73" s="12"/>
      <c r="L73" s="12"/>
      <c r="M73" s="12"/>
      <c r="N73" s="12"/>
      <c r="O73" s="13"/>
      <c r="P73" s="13"/>
      <c r="Q73" s="13"/>
      <c r="R73" s="13"/>
      <c r="S73" s="13"/>
      <c r="T73" s="13"/>
      <c r="U73" s="13"/>
      <c r="V73" s="13"/>
      <c r="W73" s="13"/>
    </row>
    <row r="74" spans="1:23" s="14" customFormat="1" ht="33.75" customHeight="1">
      <c r="A74" s="35">
        <v>63</v>
      </c>
      <c r="B74" s="44"/>
      <c r="C74" s="16" t="s">
        <v>97</v>
      </c>
      <c r="D74" s="3">
        <v>9398.06</v>
      </c>
      <c r="E74" s="15"/>
      <c r="F74" s="3">
        <f t="shared" si="0"/>
        <v>9398.06</v>
      </c>
      <c r="G74" s="6"/>
      <c r="H74" s="17"/>
      <c r="I74" s="12"/>
      <c r="J74" s="12"/>
      <c r="K74" s="12"/>
      <c r="L74" s="12"/>
      <c r="M74" s="12"/>
      <c r="N74" s="12"/>
      <c r="O74" s="13"/>
      <c r="P74" s="13"/>
      <c r="Q74" s="13"/>
      <c r="R74" s="13"/>
      <c r="S74" s="13"/>
      <c r="T74" s="13"/>
      <c r="U74" s="13"/>
      <c r="V74" s="13"/>
      <c r="W74" s="13"/>
    </row>
    <row r="75" spans="1:23" s="14" customFormat="1" ht="33" customHeight="1">
      <c r="A75" s="35">
        <v>64</v>
      </c>
      <c r="B75" s="44"/>
      <c r="C75" s="16" t="s">
        <v>98</v>
      </c>
      <c r="D75" s="3">
        <v>9398.06</v>
      </c>
      <c r="E75" s="15"/>
      <c r="F75" s="3">
        <f t="shared" si="0"/>
        <v>9398.06</v>
      </c>
      <c r="G75" s="6"/>
      <c r="H75" s="17"/>
      <c r="I75" s="12"/>
      <c r="J75" s="12"/>
      <c r="K75" s="12"/>
      <c r="L75" s="12"/>
      <c r="M75" s="12"/>
      <c r="N75" s="12"/>
      <c r="O75" s="13"/>
      <c r="P75" s="13"/>
      <c r="Q75" s="13"/>
      <c r="R75" s="13"/>
      <c r="S75" s="13"/>
      <c r="T75" s="13"/>
      <c r="U75" s="13"/>
      <c r="V75" s="13"/>
      <c r="W75" s="13"/>
    </row>
    <row r="76" spans="1:23" s="14" customFormat="1" ht="32.25" customHeight="1">
      <c r="A76" s="35">
        <v>65</v>
      </c>
      <c r="B76" s="44"/>
      <c r="C76" s="16" t="s">
        <v>99</v>
      </c>
      <c r="D76" s="3">
        <v>9398.06</v>
      </c>
      <c r="E76" s="15"/>
      <c r="F76" s="3">
        <f t="shared" si="0"/>
        <v>9398.06</v>
      </c>
      <c r="G76" s="6"/>
      <c r="H76" s="17"/>
      <c r="I76" s="12"/>
      <c r="J76" s="12"/>
      <c r="K76" s="12"/>
      <c r="L76" s="12"/>
      <c r="M76" s="12"/>
      <c r="N76" s="12"/>
      <c r="O76" s="13"/>
      <c r="P76" s="13"/>
      <c r="Q76" s="13"/>
      <c r="R76" s="13"/>
      <c r="S76" s="13"/>
      <c r="T76" s="13"/>
      <c r="U76" s="13"/>
      <c r="V76" s="13"/>
      <c r="W76" s="13"/>
    </row>
    <row r="77" spans="1:23" s="14" customFormat="1" ht="32.25" customHeight="1">
      <c r="A77" s="35">
        <v>66</v>
      </c>
      <c r="B77" s="44"/>
      <c r="C77" s="16" t="s">
        <v>100</v>
      </c>
      <c r="D77" s="3">
        <v>9398.06</v>
      </c>
      <c r="E77" s="15"/>
      <c r="F77" s="3">
        <f aca="true" t="shared" si="1" ref="F77:F140">D77-E77</f>
        <v>9398.06</v>
      </c>
      <c r="G77" s="6"/>
      <c r="H77" s="17"/>
      <c r="I77" s="12"/>
      <c r="J77" s="12"/>
      <c r="K77" s="12"/>
      <c r="L77" s="12"/>
      <c r="M77" s="12"/>
      <c r="N77" s="12"/>
      <c r="O77" s="13"/>
      <c r="P77" s="13"/>
      <c r="Q77" s="13"/>
      <c r="R77" s="13"/>
      <c r="S77" s="13"/>
      <c r="T77" s="13"/>
      <c r="U77" s="13"/>
      <c r="V77" s="13"/>
      <c r="W77" s="13"/>
    </row>
    <row r="78" spans="1:23" s="14" customFormat="1" ht="30.75" customHeight="1">
      <c r="A78" s="35">
        <v>67</v>
      </c>
      <c r="B78" s="44"/>
      <c r="C78" s="16" t="s">
        <v>101</v>
      </c>
      <c r="D78" s="3">
        <v>9398.06</v>
      </c>
      <c r="E78" s="15"/>
      <c r="F78" s="3">
        <f t="shared" si="1"/>
        <v>9398.06</v>
      </c>
      <c r="G78" s="6"/>
      <c r="H78" s="17"/>
      <c r="I78" s="12"/>
      <c r="J78" s="12"/>
      <c r="K78" s="12"/>
      <c r="L78" s="12"/>
      <c r="M78" s="12"/>
      <c r="N78" s="12"/>
      <c r="O78" s="13"/>
      <c r="P78" s="13"/>
      <c r="Q78" s="13"/>
      <c r="R78" s="13"/>
      <c r="S78" s="13"/>
      <c r="T78" s="13"/>
      <c r="U78" s="13"/>
      <c r="V78" s="13"/>
      <c r="W78" s="13"/>
    </row>
    <row r="79" spans="1:23" s="14" customFormat="1" ht="32.25" customHeight="1">
      <c r="A79" s="35">
        <v>68</v>
      </c>
      <c r="B79" s="44"/>
      <c r="C79" s="16" t="s">
        <v>102</v>
      </c>
      <c r="D79" s="3">
        <v>9398.06</v>
      </c>
      <c r="E79" s="15"/>
      <c r="F79" s="3">
        <f t="shared" si="1"/>
        <v>9398.06</v>
      </c>
      <c r="G79" s="6"/>
      <c r="H79" s="17"/>
      <c r="I79" s="12"/>
      <c r="J79" s="12"/>
      <c r="K79" s="12"/>
      <c r="L79" s="12"/>
      <c r="M79" s="12"/>
      <c r="N79" s="12"/>
      <c r="O79" s="13"/>
      <c r="P79" s="13"/>
      <c r="Q79" s="13"/>
      <c r="R79" s="13"/>
      <c r="S79" s="13"/>
      <c r="T79" s="13"/>
      <c r="U79" s="13"/>
      <c r="V79" s="13"/>
      <c r="W79" s="13"/>
    </row>
    <row r="80" spans="1:23" s="14" customFormat="1" ht="33" customHeight="1">
      <c r="A80" s="35">
        <v>69</v>
      </c>
      <c r="B80" s="44"/>
      <c r="C80" s="16" t="s">
        <v>103</v>
      </c>
      <c r="D80" s="3">
        <v>9398.06</v>
      </c>
      <c r="E80" s="15"/>
      <c r="F80" s="3">
        <f t="shared" si="1"/>
        <v>9398.06</v>
      </c>
      <c r="G80" s="6"/>
      <c r="H80" s="17"/>
      <c r="I80" s="12"/>
      <c r="J80" s="12"/>
      <c r="K80" s="12"/>
      <c r="L80" s="12"/>
      <c r="M80" s="12"/>
      <c r="N80" s="12"/>
      <c r="O80" s="13"/>
      <c r="P80" s="13"/>
      <c r="Q80" s="13"/>
      <c r="R80" s="13"/>
      <c r="S80" s="13"/>
      <c r="T80" s="13"/>
      <c r="U80" s="13"/>
      <c r="V80" s="13"/>
      <c r="W80" s="13"/>
    </row>
    <row r="81" spans="1:23" s="14" customFormat="1" ht="32.25" customHeight="1">
      <c r="A81" s="35">
        <v>70</v>
      </c>
      <c r="B81" s="44"/>
      <c r="C81" s="16" t="s">
        <v>104</v>
      </c>
      <c r="D81" s="3">
        <v>9398.06</v>
      </c>
      <c r="E81" s="15"/>
      <c r="F81" s="3">
        <f t="shared" si="1"/>
        <v>9398.06</v>
      </c>
      <c r="G81" s="6"/>
      <c r="H81" s="17"/>
      <c r="I81" s="12"/>
      <c r="J81" s="12"/>
      <c r="K81" s="12"/>
      <c r="L81" s="12"/>
      <c r="M81" s="12"/>
      <c r="N81" s="12"/>
      <c r="O81" s="13"/>
      <c r="P81" s="13"/>
      <c r="Q81" s="13"/>
      <c r="R81" s="13"/>
      <c r="S81" s="13"/>
      <c r="T81" s="13"/>
      <c r="U81" s="13"/>
      <c r="V81" s="13"/>
      <c r="W81" s="13"/>
    </row>
    <row r="82" spans="1:23" s="14" customFormat="1" ht="31.5" customHeight="1">
      <c r="A82" s="35">
        <v>71</v>
      </c>
      <c r="B82" s="44"/>
      <c r="C82" s="16" t="s">
        <v>105</v>
      </c>
      <c r="D82" s="3">
        <v>9398.06</v>
      </c>
      <c r="E82" s="15"/>
      <c r="F82" s="3">
        <f t="shared" si="1"/>
        <v>9398.06</v>
      </c>
      <c r="G82" s="6"/>
      <c r="H82" s="17"/>
      <c r="I82" s="12"/>
      <c r="J82" s="12"/>
      <c r="K82" s="12"/>
      <c r="L82" s="12"/>
      <c r="M82" s="12"/>
      <c r="N82" s="12"/>
      <c r="O82" s="13"/>
      <c r="P82" s="13"/>
      <c r="Q82" s="13"/>
      <c r="R82" s="13"/>
      <c r="S82" s="13"/>
      <c r="T82" s="13"/>
      <c r="U82" s="13"/>
      <c r="V82" s="13"/>
      <c r="W82" s="13"/>
    </row>
    <row r="83" spans="1:23" s="14" customFormat="1" ht="42" customHeight="1">
      <c r="A83" s="35">
        <v>72</v>
      </c>
      <c r="B83" s="44"/>
      <c r="C83" s="16" t="s">
        <v>106</v>
      </c>
      <c r="D83" s="3">
        <v>9398.06</v>
      </c>
      <c r="E83" s="15"/>
      <c r="F83" s="3">
        <f t="shared" si="1"/>
        <v>9398.06</v>
      </c>
      <c r="G83" s="6"/>
      <c r="H83" s="17"/>
      <c r="I83" s="12"/>
      <c r="J83" s="12"/>
      <c r="K83" s="12"/>
      <c r="L83" s="12"/>
      <c r="M83" s="12"/>
      <c r="N83" s="12"/>
      <c r="O83" s="13"/>
      <c r="P83" s="13"/>
      <c r="Q83" s="13"/>
      <c r="R83" s="13"/>
      <c r="S83" s="13"/>
      <c r="T83" s="13"/>
      <c r="U83" s="13"/>
      <c r="V83" s="13"/>
      <c r="W83" s="13"/>
    </row>
    <row r="84" spans="1:23" s="14" customFormat="1" ht="34.5" customHeight="1">
      <c r="A84" s="35">
        <v>73</v>
      </c>
      <c r="B84" s="44"/>
      <c r="C84" s="16" t="s">
        <v>107</v>
      </c>
      <c r="D84" s="3">
        <v>9398.06</v>
      </c>
      <c r="E84" s="15"/>
      <c r="F84" s="3">
        <f t="shared" si="1"/>
        <v>9398.06</v>
      </c>
      <c r="G84" s="6"/>
      <c r="H84" s="17"/>
      <c r="I84" s="12"/>
      <c r="J84" s="12"/>
      <c r="K84" s="12"/>
      <c r="L84" s="12"/>
      <c r="M84" s="12"/>
      <c r="N84" s="12"/>
      <c r="O84" s="13"/>
      <c r="P84" s="13"/>
      <c r="Q84" s="13"/>
      <c r="R84" s="13"/>
      <c r="S84" s="13"/>
      <c r="T84" s="13"/>
      <c r="U84" s="13"/>
      <c r="V84" s="13"/>
      <c r="W84" s="13"/>
    </row>
    <row r="85" spans="1:23" s="14" customFormat="1" ht="35.25" customHeight="1">
      <c r="A85" s="35">
        <v>74</v>
      </c>
      <c r="B85" s="44"/>
      <c r="C85" s="16" t="s">
        <v>108</v>
      </c>
      <c r="D85" s="3">
        <v>9398.06</v>
      </c>
      <c r="E85" s="15"/>
      <c r="F85" s="3">
        <f t="shared" si="1"/>
        <v>9398.06</v>
      </c>
      <c r="G85" s="6"/>
      <c r="H85" s="17"/>
      <c r="I85" s="12"/>
      <c r="J85" s="12"/>
      <c r="K85" s="12"/>
      <c r="L85" s="12"/>
      <c r="M85" s="12"/>
      <c r="N85" s="12"/>
      <c r="O85" s="13"/>
      <c r="P85" s="13"/>
      <c r="Q85" s="13"/>
      <c r="R85" s="13"/>
      <c r="S85" s="13"/>
      <c r="T85" s="13"/>
      <c r="U85" s="13"/>
      <c r="V85" s="13"/>
      <c r="W85" s="13"/>
    </row>
    <row r="86" spans="1:23" s="14" customFormat="1" ht="35.25" customHeight="1">
      <c r="A86" s="35">
        <v>75</v>
      </c>
      <c r="B86" s="44"/>
      <c r="C86" s="16" t="s">
        <v>109</v>
      </c>
      <c r="D86" s="3">
        <v>9398.06</v>
      </c>
      <c r="E86" s="15"/>
      <c r="F86" s="3">
        <f t="shared" si="1"/>
        <v>9398.06</v>
      </c>
      <c r="G86" s="6"/>
      <c r="H86" s="17"/>
      <c r="I86" s="12"/>
      <c r="J86" s="12"/>
      <c r="K86" s="12"/>
      <c r="L86" s="12"/>
      <c r="M86" s="12"/>
      <c r="N86" s="12"/>
      <c r="O86" s="13"/>
      <c r="P86" s="13"/>
      <c r="Q86" s="13"/>
      <c r="R86" s="13"/>
      <c r="S86" s="13"/>
      <c r="T86" s="13"/>
      <c r="U86" s="13"/>
      <c r="V86" s="13"/>
      <c r="W86" s="13"/>
    </row>
    <row r="87" spans="1:23" s="14" customFormat="1" ht="35.25" customHeight="1">
      <c r="A87" s="35">
        <v>76</v>
      </c>
      <c r="B87" s="44"/>
      <c r="C87" s="16" t="s">
        <v>110</v>
      </c>
      <c r="D87" s="3">
        <v>32000</v>
      </c>
      <c r="E87" s="15"/>
      <c r="F87" s="3">
        <f t="shared" si="1"/>
        <v>32000</v>
      </c>
      <c r="G87" s="6"/>
      <c r="H87" s="17"/>
      <c r="I87" s="12"/>
      <c r="J87" s="12"/>
      <c r="K87" s="12"/>
      <c r="L87" s="12"/>
      <c r="M87" s="12"/>
      <c r="N87" s="12"/>
      <c r="O87" s="13"/>
      <c r="P87" s="13"/>
      <c r="Q87" s="13"/>
      <c r="R87" s="13"/>
      <c r="S87" s="13"/>
      <c r="T87" s="13"/>
      <c r="U87" s="13"/>
      <c r="V87" s="13"/>
      <c r="W87" s="13"/>
    </row>
    <row r="88" spans="1:23" s="14" customFormat="1" ht="36" customHeight="1">
      <c r="A88" s="35">
        <v>77</v>
      </c>
      <c r="B88" s="44"/>
      <c r="C88" s="16" t="s">
        <v>111</v>
      </c>
      <c r="D88" s="3">
        <v>9398.06</v>
      </c>
      <c r="E88" s="15"/>
      <c r="F88" s="3">
        <f t="shared" si="1"/>
        <v>9398.06</v>
      </c>
      <c r="G88" s="6"/>
      <c r="H88" s="17"/>
      <c r="I88" s="12"/>
      <c r="J88" s="12"/>
      <c r="K88" s="12"/>
      <c r="L88" s="12"/>
      <c r="M88" s="12"/>
      <c r="N88" s="12"/>
      <c r="O88" s="13"/>
      <c r="P88" s="13"/>
      <c r="Q88" s="13"/>
      <c r="R88" s="13"/>
      <c r="S88" s="13"/>
      <c r="T88" s="13"/>
      <c r="U88" s="13"/>
      <c r="V88" s="13"/>
      <c r="W88" s="13"/>
    </row>
    <row r="89" spans="1:23" s="14" customFormat="1" ht="32.25" customHeight="1">
      <c r="A89" s="35">
        <v>78</v>
      </c>
      <c r="B89" s="44"/>
      <c r="C89" s="16" t="s">
        <v>112</v>
      </c>
      <c r="D89" s="3">
        <v>9398.06</v>
      </c>
      <c r="E89" s="15"/>
      <c r="F89" s="3">
        <f t="shared" si="1"/>
        <v>9398.06</v>
      </c>
      <c r="G89" s="6"/>
      <c r="H89" s="17"/>
      <c r="I89" s="12"/>
      <c r="J89" s="12"/>
      <c r="K89" s="12"/>
      <c r="L89" s="12"/>
      <c r="M89" s="12"/>
      <c r="N89" s="12"/>
      <c r="O89" s="13"/>
      <c r="P89" s="13"/>
      <c r="Q89" s="13"/>
      <c r="R89" s="13"/>
      <c r="S89" s="13"/>
      <c r="T89" s="13"/>
      <c r="U89" s="13"/>
      <c r="V89" s="13"/>
      <c r="W89" s="13"/>
    </row>
    <row r="90" spans="1:23" s="14" customFormat="1" ht="36.75" customHeight="1">
      <c r="A90" s="35">
        <v>79</v>
      </c>
      <c r="B90" s="44"/>
      <c r="C90" s="16" t="s">
        <v>113</v>
      </c>
      <c r="D90" s="3">
        <v>9398.06</v>
      </c>
      <c r="E90" s="15"/>
      <c r="F90" s="3">
        <f t="shared" si="1"/>
        <v>9398.06</v>
      </c>
      <c r="G90" s="6"/>
      <c r="H90" s="17"/>
      <c r="I90" s="12"/>
      <c r="J90" s="12"/>
      <c r="K90" s="12"/>
      <c r="L90" s="12"/>
      <c r="M90" s="12"/>
      <c r="N90" s="12"/>
      <c r="O90" s="13"/>
      <c r="P90" s="13"/>
      <c r="Q90" s="13"/>
      <c r="R90" s="13"/>
      <c r="S90" s="13"/>
      <c r="T90" s="13"/>
      <c r="U90" s="13"/>
      <c r="V90" s="13"/>
      <c r="W90" s="13"/>
    </row>
    <row r="91" spans="1:23" s="14" customFormat="1" ht="38.25" customHeight="1">
      <c r="A91" s="35">
        <v>80</v>
      </c>
      <c r="B91" s="44"/>
      <c r="C91" s="16" t="s">
        <v>114</v>
      </c>
      <c r="D91" s="3">
        <v>9398.06</v>
      </c>
      <c r="E91" s="15"/>
      <c r="F91" s="3">
        <f t="shared" si="1"/>
        <v>9398.06</v>
      </c>
      <c r="G91" s="6"/>
      <c r="H91" s="17"/>
      <c r="I91" s="12"/>
      <c r="J91" s="12"/>
      <c r="K91" s="12"/>
      <c r="L91" s="12"/>
      <c r="M91" s="12"/>
      <c r="N91" s="12"/>
      <c r="O91" s="13"/>
      <c r="P91" s="13"/>
      <c r="Q91" s="13"/>
      <c r="R91" s="13"/>
      <c r="S91" s="13"/>
      <c r="T91" s="13"/>
      <c r="U91" s="13"/>
      <c r="V91" s="13"/>
      <c r="W91" s="13"/>
    </row>
    <row r="92" spans="1:23" s="14" customFormat="1" ht="39" customHeight="1">
      <c r="A92" s="35">
        <v>81</v>
      </c>
      <c r="B92" s="44"/>
      <c r="C92" s="16" t="s">
        <v>115</v>
      </c>
      <c r="D92" s="3">
        <v>9398.06</v>
      </c>
      <c r="E92" s="15"/>
      <c r="F92" s="3">
        <f t="shared" si="1"/>
        <v>9398.06</v>
      </c>
      <c r="G92" s="6"/>
      <c r="H92" s="17"/>
      <c r="I92" s="12"/>
      <c r="J92" s="12"/>
      <c r="K92" s="12"/>
      <c r="L92" s="12"/>
      <c r="M92" s="12"/>
      <c r="N92" s="12"/>
      <c r="O92" s="13"/>
      <c r="P92" s="13"/>
      <c r="Q92" s="13"/>
      <c r="R92" s="13"/>
      <c r="S92" s="13"/>
      <c r="T92" s="13"/>
      <c r="U92" s="13"/>
      <c r="V92" s="13"/>
      <c r="W92" s="13"/>
    </row>
    <row r="93" spans="1:23" s="14" customFormat="1" ht="32.25" customHeight="1">
      <c r="A93" s="35">
        <v>82</v>
      </c>
      <c r="B93" s="44"/>
      <c r="C93" s="16" t="s">
        <v>116</v>
      </c>
      <c r="D93" s="3">
        <v>9398.06</v>
      </c>
      <c r="E93" s="15"/>
      <c r="F93" s="3">
        <f t="shared" si="1"/>
        <v>9398.06</v>
      </c>
      <c r="G93" s="6"/>
      <c r="H93" s="17"/>
      <c r="I93" s="12"/>
      <c r="J93" s="12"/>
      <c r="K93" s="12"/>
      <c r="L93" s="12"/>
      <c r="M93" s="12"/>
      <c r="N93" s="12"/>
      <c r="O93" s="13"/>
      <c r="P93" s="13"/>
      <c r="Q93" s="13"/>
      <c r="R93" s="13"/>
      <c r="S93" s="13"/>
      <c r="T93" s="13"/>
      <c r="U93" s="13"/>
      <c r="V93" s="13"/>
      <c r="W93" s="13"/>
    </row>
    <row r="94" spans="1:23" s="14" customFormat="1" ht="32.25" customHeight="1">
      <c r="A94" s="35">
        <v>83</v>
      </c>
      <c r="B94" s="44"/>
      <c r="C94" s="16" t="s">
        <v>117</v>
      </c>
      <c r="D94" s="3">
        <v>9398.06</v>
      </c>
      <c r="E94" s="15"/>
      <c r="F94" s="3">
        <f t="shared" si="1"/>
        <v>9398.06</v>
      </c>
      <c r="G94" s="6"/>
      <c r="H94" s="17"/>
      <c r="I94" s="12"/>
      <c r="J94" s="12"/>
      <c r="K94" s="12"/>
      <c r="L94" s="12"/>
      <c r="M94" s="12"/>
      <c r="N94" s="12"/>
      <c r="O94" s="13"/>
      <c r="P94" s="13"/>
      <c r="Q94" s="13"/>
      <c r="R94" s="13"/>
      <c r="S94" s="13"/>
      <c r="T94" s="13"/>
      <c r="U94" s="13"/>
      <c r="V94" s="13"/>
      <c r="W94" s="13"/>
    </row>
    <row r="95" spans="1:23" s="14" customFormat="1" ht="36.75" customHeight="1">
      <c r="A95" s="35">
        <v>84</v>
      </c>
      <c r="B95" s="44"/>
      <c r="C95" s="16" t="s">
        <v>118</v>
      </c>
      <c r="D95" s="3">
        <v>32000</v>
      </c>
      <c r="E95" s="15"/>
      <c r="F95" s="3">
        <f t="shared" si="1"/>
        <v>32000</v>
      </c>
      <c r="G95" s="6"/>
      <c r="H95" s="17"/>
      <c r="I95" s="12"/>
      <c r="J95" s="12"/>
      <c r="K95" s="12"/>
      <c r="L95" s="12"/>
      <c r="M95" s="12"/>
      <c r="N95" s="12"/>
      <c r="O95" s="13"/>
      <c r="P95" s="13"/>
      <c r="Q95" s="13"/>
      <c r="R95" s="13"/>
      <c r="S95" s="13"/>
      <c r="T95" s="13"/>
      <c r="U95" s="13"/>
      <c r="V95" s="13"/>
      <c r="W95" s="13"/>
    </row>
    <row r="96" spans="1:23" s="14" customFormat="1" ht="46.5" customHeight="1">
      <c r="A96" s="35">
        <v>85</v>
      </c>
      <c r="B96" s="44"/>
      <c r="C96" s="16" t="s">
        <v>128</v>
      </c>
      <c r="D96" s="4">
        <v>0.99</v>
      </c>
      <c r="E96" s="15"/>
      <c r="F96" s="3">
        <f t="shared" si="1"/>
        <v>0.99</v>
      </c>
      <c r="G96" s="6"/>
      <c r="H96" s="17"/>
      <c r="I96" s="12"/>
      <c r="J96" s="12"/>
      <c r="K96" s="12"/>
      <c r="L96" s="12"/>
      <c r="M96" s="12"/>
      <c r="N96" s="12"/>
      <c r="O96" s="13"/>
      <c r="P96" s="13"/>
      <c r="Q96" s="13"/>
      <c r="R96" s="13"/>
      <c r="S96" s="13"/>
      <c r="T96" s="13"/>
      <c r="U96" s="13"/>
      <c r="V96" s="13"/>
      <c r="W96" s="13"/>
    </row>
    <row r="97" spans="1:23" s="14" customFormat="1" ht="45.75" customHeight="1">
      <c r="A97" s="35">
        <v>86</v>
      </c>
      <c r="B97" s="44"/>
      <c r="C97" s="16" t="s">
        <v>129</v>
      </c>
      <c r="D97" s="4">
        <v>607.21</v>
      </c>
      <c r="E97" s="15"/>
      <c r="F97" s="3">
        <f t="shared" si="1"/>
        <v>607.21</v>
      </c>
      <c r="G97" s="6"/>
      <c r="H97" s="17"/>
      <c r="I97" s="12"/>
      <c r="J97" s="12"/>
      <c r="K97" s="12"/>
      <c r="L97" s="12"/>
      <c r="M97" s="12"/>
      <c r="N97" s="12"/>
      <c r="O97" s="13"/>
      <c r="P97" s="13"/>
      <c r="Q97" s="13"/>
      <c r="R97" s="13"/>
      <c r="S97" s="13"/>
      <c r="T97" s="13"/>
      <c r="U97" s="13"/>
      <c r="V97" s="13"/>
      <c r="W97" s="13"/>
    </row>
    <row r="98" spans="1:23" s="14" customFormat="1" ht="45.75" customHeight="1">
      <c r="A98" s="35">
        <v>87</v>
      </c>
      <c r="B98" s="44"/>
      <c r="C98" s="16" t="s">
        <v>131</v>
      </c>
      <c r="D98" s="4">
        <v>21000</v>
      </c>
      <c r="E98" s="15"/>
      <c r="F98" s="3">
        <f t="shared" si="1"/>
        <v>21000</v>
      </c>
      <c r="G98" s="6"/>
      <c r="H98" s="17"/>
      <c r="I98" s="12"/>
      <c r="J98" s="12"/>
      <c r="K98" s="12"/>
      <c r="L98" s="12"/>
      <c r="M98" s="12"/>
      <c r="N98" s="12"/>
      <c r="O98" s="13"/>
      <c r="P98" s="13"/>
      <c r="Q98" s="13"/>
      <c r="R98" s="13"/>
      <c r="S98" s="13"/>
      <c r="T98" s="13"/>
      <c r="U98" s="13"/>
      <c r="V98" s="13"/>
      <c r="W98" s="13"/>
    </row>
    <row r="99" spans="1:23" s="14" customFormat="1" ht="42.75" customHeight="1">
      <c r="A99" s="35">
        <v>88</v>
      </c>
      <c r="B99" s="44"/>
      <c r="C99" s="16" t="s">
        <v>133</v>
      </c>
      <c r="D99" s="4">
        <v>531.07</v>
      </c>
      <c r="E99" s="15"/>
      <c r="F99" s="3">
        <f t="shared" si="1"/>
        <v>531.07</v>
      </c>
      <c r="G99" s="6"/>
      <c r="H99" s="17"/>
      <c r="I99" s="12"/>
      <c r="J99" s="12"/>
      <c r="K99" s="12"/>
      <c r="L99" s="12"/>
      <c r="M99" s="12"/>
      <c r="N99" s="12"/>
      <c r="O99" s="13"/>
      <c r="P99" s="13"/>
      <c r="Q99" s="13"/>
      <c r="R99" s="13"/>
      <c r="S99" s="13"/>
      <c r="T99" s="13"/>
      <c r="U99" s="13"/>
      <c r="V99" s="13"/>
      <c r="W99" s="13"/>
    </row>
    <row r="100" spans="1:23" s="14" customFormat="1" ht="48" customHeight="1">
      <c r="A100" s="35">
        <v>89</v>
      </c>
      <c r="B100" s="44"/>
      <c r="C100" s="16" t="s">
        <v>135</v>
      </c>
      <c r="D100" s="4">
        <v>436.91</v>
      </c>
      <c r="E100" s="15"/>
      <c r="F100" s="3">
        <f t="shared" si="1"/>
        <v>436.91</v>
      </c>
      <c r="G100" s="6"/>
      <c r="H100" s="17"/>
      <c r="I100" s="12"/>
      <c r="J100" s="12"/>
      <c r="K100" s="12"/>
      <c r="L100" s="12"/>
      <c r="M100" s="12"/>
      <c r="N100" s="12"/>
      <c r="O100" s="13"/>
      <c r="P100" s="13"/>
      <c r="Q100" s="13"/>
      <c r="R100" s="13"/>
      <c r="S100" s="13"/>
      <c r="T100" s="13"/>
      <c r="U100" s="13"/>
      <c r="V100" s="13"/>
      <c r="W100" s="13"/>
    </row>
    <row r="101" spans="1:23" s="14" customFormat="1" ht="45" customHeight="1">
      <c r="A101" s="35">
        <v>90</v>
      </c>
      <c r="B101" s="44" t="s">
        <v>290</v>
      </c>
      <c r="C101" s="16" t="s">
        <v>137</v>
      </c>
      <c r="D101" s="4">
        <v>11000</v>
      </c>
      <c r="E101" s="4">
        <v>11000</v>
      </c>
      <c r="F101" s="3">
        <f t="shared" si="1"/>
        <v>0</v>
      </c>
      <c r="G101" s="6">
        <v>330</v>
      </c>
      <c r="H101" s="17"/>
      <c r="I101" s="12"/>
      <c r="J101" s="12"/>
      <c r="K101" s="12"/>
      <c r="L101" s="12"/>
      <c r="M101" s="12"/>
      <c r="N101" s="12"/>
      <c r="O101" s="13"/>
      <c r="P101" s="13"/>
      <c r="Q101" s="13"/>
      <c r="R101" s="13"/>
      <c r="S101" s="13"/>
      <c r="T101" s="13"/>
      <c r="U101" s="13"/>
      <c r="V101" s="13"/>
      <c r="W101" s="13"/>
    </row>
    <row r="102" spans="1:23" s="14" customFormat="1" ht="42.75" customHeight="1">
      <c r="A102" s="35">
        <v>91</v>
      </c>
      <c r="B102" s="44"/>
      <c r="C102" s="16" t="s">
        <v>140</v>
      </c>
      <c r="D102" s="4">
        <v>9</v>
      </c>
      <c r="E102" s="15"/>
      <c r="F102" s="3">
        <f t="shared" si="1"/>
        <v>9</v>
      </c>
      <c r="G102" s="6"/>
      <c r="H102" s="17"/>
      <c r="I102" s="12"/>
      <c r="J102" s="12"/>
      <c r="K102" s="12"/>
      <c r="L102" s="12"/>
      <c r="M102" s="12"/>
      <c r="N102" s="12"/>
      <c r="O102" s="13"/>
      <c r="P102" s="13"/>
      <c r="Q102" s="13"/>
      <c r="R102" s="13"/>
      <c r="S102" s="13"/>
      <c r="T102" s="13"/>
      <c r="U102" s="13"/>
      <c r="V102" s="13"/>
      <c r="W102" s="13"/>
    </row>
    <row r="103" spans="1:23" s="14" customFormat="1" ht="43.5" customHeight="1">
      <c r="A103" s="35">
        <v>92</v>
      </c>
      <c r="B103" s="44"/>
      <c r="C103" s="16" t="s">
        <v>142</v>
      </c>
      <c r="D103" s="4">
        <v>9</v>
      </c>
      <c r="E103" s="15"/>
      <c r="F103" s="3">
        <f t="shared" si="1"/>
        <v>9</v>
      </c>
      <c r="G103" s="6"/>
      <c r="H103" s="17"/>
      <c r="I103" s="12"/>
      <c r="J103" s="12"/>
      <c r="K103" s="12"/>
      <c r="L103" s="12"/>
      <c r="M103" s="12"/>
      <c r="N103" s="12"/>
      <c r="O103" s="13"/>
      <c r="P103" s="13"/>
      <c r="Q103" s="13"/>
      <c r="R103" s="13"/>
      <c r="S103" s="13"/>
      <c r="T103" s="13"/>
      <c r="U103" s="13"/>
      <c r="V103" s="13"/>
      <c r="W103" s="13"/>
    </row>
    <row r="104" spans="1:23" s="14" customFormat="1" ht="39.75" customHeight="1">
      <c r="A104" s="35">
        <v>93</v>
      </c>
      <c r="B104" s="44"/>
      <c r="C104" s="16" t="s">
        <v>145</v>
      </c>
      <c r="D104" s="4">
        <v>12</v>
      </c>
      <c r="E104" s="15"/>
      <c r="F104" s="3">
        <f t="shared" si="1"/>
        <v>12</v>
      </c>
      <c r="G104" s="6"/>
      <c r="H104" s="17"/>
      <c r="I104" s="12"/>
      <c r="J104" s="12"/>
      <c r="K104" s="12"/>
      <c r="L104" s="12"/>
      <c r="M104" s="12"/>
      <c r="N104" s="12"/>
      <c r="O104" s="13"/>
      <c r="P104" s="13"/>
      <c r="Q104" s="13"/>
      <c r="R104" s="13"/>
      <c r="S104" s="13"/>
      <c r="T104" s="13"/>
      <c r="U104" s="13"/>
      <c r="V104" s="13"/>
      <c r="W104" s="13"/>
    </row>
    <row r="105" spans="1:23" s="14" customFormat="1" ht="42.75" customHeight="1">
      <c r="A105" s="35">
        <v>94</v>
      </c>
      <c r="B105" s="44" t="s">
        <v>290</v>
      </c>
      <c r="C105" s="16" t="s">
        <v>148</v>
      </c>
      <c r="D105" s="4">
        <v>1098</v>
      </c>
      <c r="E105" s="15"/>
      <c r="F105" s="3">
        <f t="shared" si="1"/>
        <v>1098</v>
      </c>
      <c r="G105" s="6">
        <v>33</v>
      </c>
      <c r="H105" s="17"/>
      <c r="I105" s="12"/>
      <c r="J105" s="12"/>
      <c r="K105" s="12"/>
      <c r="L105" s="12"/>
      <c r="M105" s="12"/>
      <c r="N105" s="12"/>
      <c r="O105" s="13"/>
      <c r="P105" s="13"/>
      <c r="Q105" s="13"/>
      <c r="R105" s="13"/>
      <c r="S105" s="13"/>
      <c r="T105" s="13"/>
      <c r="U105" s="13"/>
      <c r="V105" s="13"/>
      <c r="W105" s="13"/>
    </row>
    <row r="106" spans="1:23" s="14" customFormat="1" ht="37.5" customHeight="1">
      <c r="A106" s="35">
        <v>95</v>
      </c>
      <c r="B106" s="44"/>
      <c r="C106" s="16" t="s">
        <v>149</v>
      </c>
      <c r="D106" s="4">
        <v>102.79</v>
      </c>
      <c r="E106" s="15"/>
      <c r="F106" s="3">
        <f t="shared" si="1"/>
        <v>102.79</v>
      </c>
      <c r="G106" s="6"/>
      <c r="H106" s="17"/>
      <c r="I106" s="12"/>
      <c r="J106" s="12"/>
      <c r="K106" s="12"/>
      <c r="L106" s="12"/>
      <c r="M106" s="12"/>
      <c r="N106" s="12"/>
      <c r="O106" s="13"/>
      <c r="P106" s="13"/>
      <c r="Q106" s="13"/>
      <c r="R106" s="13"/>
      <c r="S106" s="13"/>
      <c r="T106" s="13"/>
      <c r="U106" s="13"/>
      <c r="V106" s="13"/>
      <c r="W106" s="13"/>
    </row>
    <row r="107" spans="1:23" s="14" customFormat="1" ht="50.25" customHeight="1">
      <c r="A107" s="35">
        <v>96</v>
      </c>
      <c r="B107" s="43"/>
      <c r="C107" s="19" t="s">
        <v>210</v>
      </c>
      <c r="D107" s="5">
        <v>320.4</v>
      </c>
      <c r="E107" s="15"/>
      <c r="F107" s="3">
        <f t="shared" si="1"/>
        <v>320.4</v>
      </c>
      <c r="G107" s="6"/>
      <c r="H107" s="17"/>
      <c r="I107" s="12"/>
      <c r="J107" s="12"/>
      <c r="K107" s="12"/>
      <c r="L107" s="12"/>
      <c r="M107" s="12"/>
      <c r="N107" s="12"/>
      <c r="O107" s="13"/>
      <c r="P107" s="13"/>
      <c r="Q107" s="13"/>
      <c r="R107" s="13"/>
      <c r="S107" s="13"/>
      <c r="T107" s="13"/>
      <c r="U107" s="13"/>
      <c r="V107" s="13"/>
      <c r="W107" s="13"/>
    </row>
    <row r="108" spans="1:23" s="14" customFormat="1" ht="33" customHeight="1">
      <c r="A108" s="35">
        <v>97</v>
      </c>
      <c r="B108" s="43"/>
      <c r="C108" s="19" t="s">
        <v>211</v>
      </c>
      <c r="D108" s="5">
        <v>2747.57</v>
      </c>
      <c r="E108" s="15"/>
      <c r="F108" s="3">
        <f t="shared" si="1"/>
        <v>2747.57</v>
      </c>
      <c r="G108" s="6"/>
      <c r="H108" s="17"/>
      <c r="I108" s="12"/>
      <c r="J108" s="12"/>
      <c r="K108" s="12"/>
      <c r="L108" s="12"/>
      <c r="M108" s="12"/>
      <c r="N108" s="12"/>
      <c r="O108" s="13"/>
      <c r="P108" s="13"/>
      <c r="Q108" s="13"/>
      <c r="R108" s="13"/>
      <c r="S108" s="13"/>
      <c r="T108" s="13"/>
      <c r="U108" s="13"/>
      <c r="V108" s="13"/>
      <c r="W108" s="13"/>
    </row>
    <row r="109" spans="1:23" s="14" customFormat="1" ht="57.75" customHeight="1">
      <c r="A109" s="35">
        <v>98</v>
      </c>
      <c r="B109" s="43"/>
      <c r="C109" s="19" t="s">
        <v>212</v>
      </c>
      <c r="D109" s="5">
        <f>29</f>
        <v>29</v>
      </c>
      <c r="E109" s="15"/>
      <c r="F109" s="3">
        <f t="shared" si="1"/>
        <v>29</v>
      </c>
      <c r="G109" s="6"/>
      <c r="H109" s="17"/>
      <c r="I109" s="12"/>
      <c r="J109" s="12"/>
      <c r="K109" s="12"/>
      <c r="L109" s="12"/>
      <c r="M109" s="12"/>
      <c r="N109" s="12"/>
      <c r="O109" s="13"/>
      <c r="P109" s="13"/>
      <c r="Q109" s="13"/>
      <c r="R109" s="13"/>
      <c r="S109" s="13"/>
      <c r="T109" s="13"/>
      <c r="U109" s="13"/>
      <c r="V109" s="13"/>
      <c r="W109" s="13"/>
    </row>
    <row r="110" spans="1:23" s="14" customFormat="1" ht="54" customHeight="1">
      <c r="A110" s="35">
        <v>99</v>
      </c>
      <c r="B110" s="43"/>
      <c r="C110" s="19" t="s">
        <v>213</v>
      </c>
      <c r="D110" s="5">
        <f>29</f>
        <v>29</v>
      </c>
      <c r="E110" s="15"/>
      <c r="F110" s="3">
        <f t="shared" si="1"/>
        <v>29</v>
      </c>
      <c r="G110" s="6"/>
      <c r="H110" s="17"/>
      <c r="I110" s="12"/>
      <c r="J110" s="12"/>
      <c r="K110" s="12"/>
      <c r="L110" s="12"/>
      <c r="M110" s="12"/>
      <c r="N110" s="12"/>
      <c r="O110" s="13"/>
      <c r="P110" s="13"/>
      <c r="Q110" s="13"/>
      <c r="R110" s="13"/>
      <c r="S110" s="13"/>
      <c r="T110" s="13"/>
      <c r="U110" s="13"/>
      <c r="V110" s="13"/>
      <c r="W110" s="13"/>
    </row>
    <row r="111" spans="1:23" s="14" customFormat="1" ht="61.5" customHeight="1">
      <c r="A111" s="35">
        <v>100</v>
      </c>
      <c r="B111" s="43"/>
      <c r="C111" s="19" t="s">
        <v>215</v>
      </c>
      <c r="D111" s="3">
        <v>1196.13</v>
      </c>
      <c r="E111" s="15"/>
      <c r="F111" s="3">
        <f t="shared" si="1"/>
        <v>1196.13</v>
      </c>
      <c r="G111" s="6"/>
      <c r="H111" s="17"/>
      <c r="I111" s="12"/>
      <c r="J111" s="12"/>
      <c r="K111" s="12"/>
      <c r="L111" s="12"/>
      <c r="M111" s="12"/>
      <c r="N111" s="12"/>
      <c r="O111" s="13"/>
      <c r="P111" s="13"/>
      <c r="Q111" s="13"/>
      <c r="R111" s="13"/>
      <c r="S111" s="13"/>
      <c r="T111" s="13"/>
      <c r="U111" s="13"/>
      <c r="V111" s="13"/>
      <c r="W111" s="13"/>
    </row>
    <row r="112" spans="1:23" s="14" customFormat="1" ht="48.75" customHeight="1">
      <c r="A112" s="35">
        <v>101</v>
      </c>
      <c r="B112" s="43"/>
      <c r="C112" s="19" t="s">
        <v>216</v>
      </c>
      <c r="D112" s="5">
        <v>0.01</v>
      </c>
      <c r="E112" s="15"/>
      <c r="F112" s="3">
        <f t="shared" si="1"/>
        <v>0.01</v>
      </c>
      <c r="G112" s="6"/>
      <c r="H112" s="17"/>
      <c r="I112" s="12"/>
      <c r="J112" s="12"/>
      <c r="K112" s="12"/>
      <c r="L112" s="12"/>
      <c r="M112" s="12"/>
      <c r="N112" s="12"/>
      <c r="O112" s="13"/>
      <c r="P112" s="13"/>
      <c r="Q112" s="13"/>
      <c r="R112" s="13"/>
      <c r="S112" s="13"/>
      <c r="T112" s="13"/>
      <c r="U112" s="13"/>
      <c r="V112" s="13"/>
      <c r="W112" s="13"/>
    </row>
    <row r="113" spans="1:23" s="14" customFormat="1" ht="54" customHeight="1">
      <c r="A113" s="35">
        <v>102</v>
      </c>
      <c r="B113" s="43"/>
      <c r="C113" s="19" t="s">
        <v>217</v>
      </c>
      <c r="D113" s="5">
        <v>145.64</v>
      </c>
      <c r="E113" s="15"/>
      <c r="F113" s="3">
        <f t="shared" si="1"/>
        <v>145.64</v>
      </c>
      <c r="G113" s="6"/>
      <c r="H113" s="17"/>
      <c r="I113" s="12"/>
      <c r="J113" s="12"/>
      <c r="K113" s="12"/>
      <c r="L113" s="12"/>
      <c r="M113" s="12"/>
      <c r="N113" s="12"/>
      <c r="O113" s="13"/>
      <c r="P113" s="13"/>
      <c r="Q113" s="13"/>
      <c r="R113" s="13"/>
      <c r="S113" s="13"/>
      <c r="T113" s="13"/>
      <c r="U113" s="13"/>
      <c r="V113" s="13"/>
      <c r="W113" s="13"/>
    </row>
    <row r="114" spans="1:23" s="14" customFormat="1" ht="40.5" customHeight="1">
      <c r="A114" s="35">
        <v>103</v>
      </c>
      <c r="B114" s="43"/>
      <c r="C114" s="19" t="s">
        <v>218</v>
      </c>
      <c r="D114" s="5">
        <v>34.96</v>
      </c>
      <c r="E114" s="15"/>
      <c r="F114" s="3">
        <f t="shared" si="1"/>
        <v>34.96</v>
      </c>
      <c r="G114" s="6"/>
      <c r="H114" s="17"/>
      <c r="I114" s="12"/>
      <c r="J114" s="12"/>
      <c r="K114" s="12"/>
      <c r="L114" s="12"/>
      <c r="M114" s="12"/>
      <c r="N114" s="12"/>
      <c r="O114" s="13"/>
      <c r="P114" s="13"/>
      <c r="Q114" s="13"/>
      <c r="R114" s="13"/>
      <c r="S114" s="13"/>
      <c r="T114" s="13"/>
      <c r="U114" s="13"/>
      <c r="V114" s="13"/>
      <c r="W114" s="13"/>
    </row>
    <row r="115" spans="1:23" s="14" customFormat="1" ht="42.75" customHeight="1">
      <c r="A115" s="35">
        <v>104</v>
      </c>
      <c r="B115" s="45"/>
      <c r="C115" s="19" t="s">
        <v>219</v>
      </c>
      <c r="D115" s="5">
        <v>155.34</v>
      </c>
      <c r="E115" s="15"/>
      <c r="F115" s="3">
        <f t="shared" si="1"/>
        <v>155.34</v>
      </c>
      <c r="G115" s="6"/>
      <c r="H115" s="17"/>
      <c r="I115" s="12"/>
      <c r="J115" s="12"/>
      <c r="K115" s="12"/>
      <c r="L115" s="12"/>
      <c r="M115" s="12"/>
      <c r="N115" s="12"/>
      <c r="O115" s="13"/>
      <c r="P115" s="13"/>
      <c r="Q115" s="13"/>
      <c r="R115" s="13"/>
      <c r="S115" s="13"/>
      <c r="T115" s="13"/>
      <c r="U115" s="13"/>
      <c r="V115" s="13"/>
      <c r="W115" s="13"/>
    </row>
    <row r="116" spans="1:23" s="14" customFormat="1" ht="48" customHeight="1">
      <c r="A116" s="35">
        <v>105</v>
      </c>
      <c r="B116" s="43"/>
      <c r="C116" s="73" t="s">
        <v>220</v>
      </c>
      <c r="D116" s="5">
        <v>140000</v>
      </c>
      <c r="E116" s="15"/>
      <c r="F116" s="3">
        <f t="shared" si="1"/>
        <v>140000</v>
      </c>
      <c r="G116" s="6"/>
      <c r="H116" s="17"/>
      <c r="I116" s="12"/>
      <c r="J116" s="12"/>
      <c r="K116" s="12"/>
      <c r="L116" s="12"/>
      <c r="M116" s="12"/>
      <c r="N116" s="12"/>
      <c r="O116" s="13"/>
      <c r="P116" s="13"/>
      <c r="Q116" s="13"/>
      <c r="R116" s="13"/>
      <c r="S116" s="13"/>
      <c r="T116" s="13"/>
      <c r="U116" s="13"/>
      <c r="V116" s="13"/>
      <c r="W116" s="13"/>
    </row>
    <row r="117" spans="1:23" s="14" customFormat="1" ht="58.5" customHeight="1">
      <c r="A117" s="35">
        <v>106</v>
      </c>
      <c r="B117" s="43"/>
      <c r="C117" s="19" t="s">
        <v>221</v>
      </c>
      <c r="D117" s="5">
        <v>1847.98</v>
      </c>
      <c r="E117" s="15"/>
      <c r="F117" s="3">
        <f t="shared" si="1"/>
        <v>1847.98</v>
      </c>
      <c r="G117" s="6"/>
      <c r="H117" s="17"/>
      <c r="I117" s="12"/>
      <c r="J117" s="12"/>
      <c r="K117" s="12"/>
      <c r="L117" s="12"/>
      <c r="M117" s="12"/>
      <c r="N117" s="12"/>
      <c r="O117" s="13"/>
      <c r="P117" s="13"/>
      <c r="Q117" s="13"/>
      <c r="R117" s="13"/>
      <c r="S117" s="13"/>
      <c r="T117" s="13"/>
      <c r="U117" s="13"/>
      <c r="V117" s="13"/>
      <c r="W117" s="13"/>
    </row>
    <row r="118" spans="1:23" s="14" customFormat="1" ht="38.25" customHeight="1">
      <c r="A118" s="35">
        <v>107</v>
      </c>
      <c r="B118" s="43"/>
      <c r="C118" s="19" t="s">
        <v>222</v>
      </c>
      <c r="D118" s="5">
        <v>1165.05</v>
      </c>
      <c r="E118" s="15"/>
      <c r="F118" s="3">
        <f t="shared" si="1"/>
        <v>1165.05</v>
      </c>
      <c r="G118" s="6"/>
      <c r="H118" s="17"/>
      <c r="I118" s="12"/>
      <c r="J118" s="12"/>
      <c r="K118" s="12"/>
      <c r="L118" s="12"/>
      <c r="M118" s="12"/>
      <c r="N118" s="12"/>
      <c r="O118" s="13"/>
      <c r="P118" s="13"/>
      <c r="Q118" s="13"/>
      <c r="R118" s="13"/>
      <c r="S118" s="13"/>
      <c r="T118" s="13"/>
      <c r="U118" s="13"/>
      <c r="V118" s="13"/>
      <c r="W118" s="13"/>
    </row>
    <row r="119" spans="1:23" s="14" customFormat="1" ht="37.5" customHeight="1">
      <c r="A119" s="35">
        <v>108</v>
      </c>
      <c r="B119" s="43"/>
      <c r="C119" s="19" t="s">
        <v>223</v>
      </c>
      <c r="D119" s="5">
        <v>2522.33</v>
      </c>
      <c r="E119" s="15"/>
      <c r="F119" s="3">
        <f t="shared" si="1"/>
        <v>2522.33</v>
      </c>
      <c r="G119" s="6"/>
      <c r="H119" s="17"/>
      <c r="I119" s="12"/>
      <c r="J119" s="12"/>
      <c r="K119" s="12"/>
      <c r="L119" s="12"/>
      <c r="M119" s="12"/>
      <c r="N119" s="12"/>
      <c r="O119" s="13"/>
      <c r="P119" s="13"/>
      <c r="Q119" s="13"/>
      <c r="R119" s="13"/>
      <c r="S119" s="13"/>
      <c r="T119" s="13"/>
      <c r="U119" s="13"/>
      <c r="V119" s="13"/>
      <c r="W119" s="13"/>
    </row>
    <row r="120" spans="1:23" s="14" customFormat="1" ht="57" customHeight="1">
      <c r="A120" s="35">
        <v>109</v>
      </c>
      <c r="B120" s="43"/>
      <c r="C120" s="19" t="s">
        <v>212</v>
      </c>
      <c r="D120" s="5">
        <v>2221.37</v>
      </c>
      <c r="E120" s="15"/>
      <c r="F120" s="3">
        <f t="shared" si="1"/>
        <v>2221.37</v>
      </c>
      <c r="G120" s="6"/>
      <c r="H120" s="17"/>
      <c r="I120" s="12"/>
      <c r="J120" s="12"/>
      <c r="K120" s="12"/>
      <c r="L120" s="12"/>
      <c r="M120" s="12"/>
      <c r="N120" s="12"/>
      <c r="O120" s="13"/>
      <c r="P120" s="13"/>
      <c r="Q120" s="13"/>
      <c r="R120" s="13"/>
      <c r="S120" s="13"/>
      <c r="T120" s="13"/>
      <c r="U120" s="13"/>
      <c r="V120" s="13"/>
      <c r="W120" s="13"/>
    </row>
    <row r="121" spans="1:23" s="14" customFormat="1" ht="60" customHeight="1">
      <c r="A121" s="35">
        <v>110</v>
      </c>
      <c r="B121" s="43"/>
      <c r="C121" s="19" t="s">
        <v>213</v>
      </c>
      <c r="D121" s="5">
        <v>1692.25</v>
      </c>
      <c r="E121" s="15"/>
      <c r="F121" s="3">
        <f t="shared" si="1"/>
        <v>1692.25</v>
      </c>
      <c r="G121" s="6"/>
      <c r="H121" s="17"/>
      <c r="I121" s="12"/>
      <c r="J121" s="12"/>
      <c r="K121" s="12"/>
      <c r="L121" s="12"/>
      <c r="M121" s="12"/>
      <c r="N121" s="12"/>
      <c r="O121" s="13"/>
      <c r="P121" s="13"/>
      <c r="Q121" s="13"/>
      <c r="R121" s="13"/>
      <c r="S121" s="13"/>
      <c r="T121" s="13"/>
      <c r="U121" s="13"/>
      <c r="V121" s="13"/>
      <c r="W121" s="13"/>
    </row>
    <row r="122" spans="1:23" s="14" customFormat="1" ht="55.5" customHeight="1">
      <c r="A122" s="35">
        <v>111</v>
      </c>
      <c r="B122" s="43"/>
      <c r="C122" s="19" t="s">
        <v>224</v>
      </c>
      <c r="D122" s="5">
        <v>811.67</v>
      </c>
      <c r="E122" s="15"/>
      <c r="F122" s="3">
        <f t="shared" si="1"/>
        <v>811.67</v>
      </c>
      <c r="G122" s="6"/>
      <c r="H122" s="17"/>
      <c r="I122" s="12"/>
      <c r="J122" s="12"/>
      <c r="K122" s="12"/>
      <c r="L122" s="12"/>
      <c r="M122" s="12"/>
      <c r="N122" s="12"/>
      <c r="O122" s="13"/>
      <c r="P122" s="13"/>
      <c r="Q122" s="13"/>
      <c r="R122" s="13"/>
      <c r="S122" s="13"/>
      <c r="T122" s="13"/>
      <c r="U122" s="13"/>
      <c r="V122" s="13"/>
      <c r="W122" s="13"/>
    </row>
    <row r="123" spans="1:23" s="14" customFormat="1" ht="63" customHeight="1">
      <c r="A123" s="35">
        <v>112</v>
      </c>
      <c r="B123" s="43"/>
      <c r="C123" s="19" t="s">
        <v>225</v>
      </c>
      <c r="D123" s="5">
        <v>1079.11</v>
      </c>
      <c r="E123" s="15"/>
      <c r="F123" s="3">
        <f t="shared" si="1"/>
        <v>1079.11</v>
      </c>
      <c r="G123" s="6"/>
      <c r="H123" s="17"/>
      <c r="I123" s="12"/>
      <c r="J123" s="12"/>
      <c r="K123" s="12"/>
      <c r="L123" s="12"/>
      <c r="M123" s="12"/>
      <c r="N123" s="12"/>
      <c r="O123" s="13"/>
      <c r="P123" s="13"/>
      <c r="Q123" s="13"/>
      <c r="R123" s="13"/>
      <c r="S123" s="13"/>
      <c r="T123" s="13"/>
      <c r="U123" s="13"/>
      <c r="V123" s="13"/>
      <c r="W123" s="13"/>
    </row>
    <row r="124" spans="1:23" s="14" customFormat="1" ht="62.25" customHeight="1">
      <c r="A124" s="35">
        <v>113</v>
      </c>
      <c r="B124" s="44"/>
      <c r="C124" s="19" t="s">
        <v>1</v>
      </c>
      <c r="D124" s="5">
        <v>160000</v>
      </c>
      <c r="E124" s="15"/>
      <c r="F124" s="3">
        <f t="shared" si="1"/>
        <v>160000</v>
      </c>
      <c r="G124" s="6"/>
      <c r="H124" s="17"/>
      <c r="I124" s="12"/>
      <c r="J124" s="12"/>
      <c r="K124" s="12"/>
      <c r="L124" s="12"/>
      <c r="M124" s="12"/>
      <c r="N124" s="12"/>
      <c r="O124" s="13"/>
      <c r="P124" s="13"/>
      <c r="Q124" s="13"/>
      <c r="R124" s="13"/>
      <c r="S124" s="13"/>
      <c r="T124" s="13"/>
      <c r="U124" s="13"/>
      <c r="V124" s="13"/>
      <c r="W124" s="13"/>
    </row>
    <row r="125" spans="1:23" s="14" customFormat="1" ht="60.75" customHeight="1">
      <c r="A125" s="35">
        <v>114</v>
      </c>
      <c r="B125" s="43"/>
      <c r="C125" s="19" t="s">
        <v>226</v>
      </c>
      <c r="D125" s="5">
        <v>486.42</v>
      </c>
      <c r="E125" s="15"/>
      <c r="F125" s="3">
        <f t="shared" si="1"/>
        <v>486.42</v>
      </c>
      <c r="G125" s="6"/>
      <c r="H125" s="17"/>
      <c r="I125" s="12"/>
      <c r="J125" s="12"/>
      <c r="K125" s="12"/>
      <c r="L125" s="12"/>
      <c r="M125" s="12"/>
      <c r="N125" s="12"/>
      <c r="O125" s="13"/>
      <c r="P125" s="13"/>
      <c r="Q125" s="13"/>
      <c r="R125" s="13"/>
      <c r="S125" s="13"/>
      <c r="T125" s="13"/>
      <c r="U125" s="13"/>
      <c r="V125" s="13"/>
      <c r="W125" s="13"/>
    </row>
    <row r="126" spans="1:23" s="14" customFormat="1" ht="33.75" customHeight="1">
      <c r="A126" s="35">
        <v>115</v>
      </c>
      <c r="B126" s="43"/>
      <c r="C126" s="20" t="s">
        <v>265</v>
      </c>
      <c r="D126" s="5">
        <v>3260.020000000004</v>
      </c>
      <c r="E126" s="21"/>
      <c r="F126" s="3">
        <f t="shared" si="1"/>
        <v>3260.020000000004</v>
      </c>
      <c r="G126" s="6"/>
      <c r="H126" s="17"/>
      <c r="I126" s="12"/>
      <c r="J126" s="12"/>
      <c r="K126" s="12"/>
      <c r="L126" s="12"/>
      <c r="M126" s="12"/>
      <c r="N126" s="12"/>
      <c r="O126" s="13"/>
      <c r="P126" s="13"/>
      <c r="Q126" s="13"/>
      <c r="R126" s="13"/>
      <c r="S126" s="13"/>
      <c r="T126" s="13"/>
      <c r="U126" s="13"/>
      <c r="V126" s="13"/>
      <c r="W126" s="13"/>
    </row>
    <row r="127" spans="1:23" s="14" customFormat="1" ht="56.25" customHeight="1">
      <c r="A127" s="35">
        <v>116</v>
      </c>
      <c r="B127" s="43"/>
      <c r="C127" s="20" t="s">
        <v>158</v>
      </c>
      <c r="D127" s="5">
        <v>1142</v>
      </c>
      <c r="E127" s="21"/>
      <c r="F127" s="3">
        <f t="shared" si="1"/>
        <v>1142</v>
      </c>
      <c r="G127" s="6"/>
      <c r="H127" s="17"/>
      <c r="I127" s="12"/>
      <c r="J127" s="12"/>
      <c r="K127" s="12"/>
      <c r="L127" s="12"/>
      <c r="M127" s="12"/>
      <c r="N127" s="12"/>
      <c r="O127" s="13"/>
      <c r="P127" s="13"/>
      <c r="Q127" s="13"/>
      <c r="R127" s="13"/>
      <c r="S127" s="13"/>
      <c r="T127" s="13"/>
      <c r="U127" s="13"/>
      <c r="V127" s="13"/>
      <c r="W127" s="13"/>
    </row>
    <row r="128" spans="1:23" s="14" customFormat="1" ht="53.25" customHeight="1">
      <c r="A128" s="35">
        <v>117</v>
      </c>
      <c r="B128" s="43"/>
      <c r="C128" s="20" t="s">
        <v>127</v>
      </c>
      <c r="D128" s="5">
        <v>470</v>
      </c>
      <c r="E128" s="21"/>
      <c r="F128" s="3">
        <f t="shared" si="1"/>
        <v>470</v>
      </c>
      <c r="G128" s="6"/>
      <c r="H128" s="17"/>
      <c r="I128" s="12"/>
      <c r="J128" s="12"/>
      <c r="K128" s="12"/>
      <c r="L128" s="12"/>
      <c r="M128" s="12"/>
      <c r="N128" s="12"/>
      <c r="O128" s="13"/>
      <c r="P128" s="13"/>
      <c r="Q128" s="13"/>
      <c r="R128" s="13"/>
      <c r="S128" s="13"/>
      <c r="T128" s="13"/>
      <c r="U128" s="13"/>
      <c r="V128" s="13"/>
      <c r="W128" s="13"/>
    </row>
    <row r="129" spans="1:23" s="14" customFormat="1" ht="59.25" customHeight="1">
      <c r="A129" s="35">
        <v>118</v>
      </c>
      <c r="B129" s="44" t="s">
        <v>290</v>
      </c>
      <c r="C129" s="20" t="s">
        <v>150</v>
      </c>
      <c r="D129" s="5">
        <v>6611</v>
      </c>
      <c r="E129" s="21"/>
      <c r="F129" s="3">
        <f t="shared" si="1"/>
        <v>6611</v>
      </c>
      <c r="G129" s="6"/>
      <c r="H129" s="17"/>
      <c r="I129" s="12"/>
      <c r="J129" s="12"/>
      <c r="K129" s="12"/>
      <c r="L129" s="12"/>
      <c r="M129" s="12"/>
      <c r="N129" s="12"/>
      <c r="O129" s="13"/>
      <c r="P129" s="13"/>
      <c r="Q129" s="13"/>
      <c r="R129" s="13"/>
      <c r="S129" s="13"/>
      <c r="T129" s="13"/>
      <c r="U129" s="13"/>
      <c r="V129" s="13"/>
      <c r="W129" s="13"/>
    </row>
    <row r="130" spans="1:23" s="14" customFormat="1" ht="60" customHeight="1">
      <c r="A130" s="35">
        <v>119</v>
      </c>
      <c r="B130" s="43"/>
      <c r="C130" s="20" t="s">
        <v>151</v>
      </c>
      <c r="D130" s="5">
        <v>9</v>
      </c>
      <c r="E130" s="21"/>
      <c r="F130" s="3">
        <f t="shared" si="1"/>
        <v>9</v>
      </c>
      <c r="G130" s="6"/>
      <c r="H130" s="17"/>
      <c r="I130" s="12"/>
      <c r="J130" s="12"/>
      <c r="K130" s="12"/>
      <c r="L130" s="12"/>
      <c r="M130" s="12"/>
      <c r="N130" s="12"/>
      <c r="O130" s="13"/>
      <c r="P130" s="13"/>
      <c r="Q130" s="13"/>
      <c r="R130" s="13"/>
      <c r="S130" s="13"/>
      <c r="T130" s="13"/>
      <c r="U130" s="13"/>
      <c r="V130" s="13"/>
      <c r="W130" s="13"/>
    </row>
    <row r="131" spans="1:23" s="14" customFormat="1" ht="54.75" customHeight="1">
      <c r="A131" s="35">
        <v>120</v>
      </c>
      <c r="B131" s="43"/>
      <c r="C131" s="20" t="s">
        <v>152</v>
      </c>
      <c r="D131" s="5">
        <v>6</v>
      </c>
      <c r="E131" s="21"/>
      <c r="F131" s="3">
        <f t="shared" si="1"/>
        <v>6</v>
      </c>
      <c r="G131" s="6"/>
      <c r="H131" s="17"/>
      <c r="I131" s="12"/>
      <c r="J131" s="12"/>
      <c r="K131" s="12"/>
      <c r="L131" s="12"/>
      <c r="M131" s="12"/>
      <c r="N131" s="12"/>
      <c r="O131" s="13"/>
      <c r="P131" s="13"/>
      <c r="Q131" s="13"/>
      <c r="R131" s="13"/>
      <c r="S131" s="13"/>
      <c r="T131" s="13"/>
      <c r="U131" s="13"/>
      <c r="V131" s="13"/>
      <c r="W131" s="13"/>
    </row>
    <row r="132" spans="1:23" s="14" customFormat="1" ht="56.25" customHeight="1">
      <c r="A132" s="35">
        <v>121</v>
      </c>
      <c r="B132" s="43"/>
      <c r="C132" s="20" t="s">
        <v>153</v>
      </c>
      <c r="D132" s="5">
        <v>2</v>
      </c>
      <c r="E132" s="21"/>
      <c r="F132" s="3">
        <f t="shared" si="1"/>
        <v>2</v>
      </c>
      <c r="G132" s="6"/>
      <c r="H132" s="17"/>
      <c r="I132" s="12"/>
      <c r="J132" s="12"/>
      <c r="K132" s="12"/>
      <c r="L132" s="12"/>
      <c r="M132" s="12"/>
      <c r="N132" s="12"/>
      <c r="O132" s="13"/>
      <c r="P132" s="13"/>
      <c r="Q132" s="13"/>
      <c r="R132" s="13"/>
      <c r="S132" s="13"/>
      <c r="T132" s="13"/>
      <c r="U132" s="13"/>
      <c r="V132" s="13"/>
      <c r="W132" s="13"/>
    </row>
    <row r="133" spans="1:23" s="14" customFormat="1" ht="58.5" customHeight="1">
      <c r="A133" s="35">
        <v>122</v>
      </c>
      <c r="B133" s="43"/>
      <c r="C133" s="20" t="s">
        <v>130</v>
      </c>
      <c r="D133" s="5">
        <v>2</v>
      </c>
      <c r="E133" s="21"/>
      <c r="F133" s="3">
        <f t="shared" si="1"/>
        <v>2</v>
      </c>
      <c r="G133" s="6"/>
      <c r="H133" s="17"/>
      <c r="I133" s="12"/>
      <c r="J133" s="12"/>
      <c r="K133" s="12"/>
      <c r="L133" s="12"/>
      <c r="M133" s="12"/>
      <c r="N133" s="12"/>
      <c r="O133" s="13"/>
      <c r="P133" s="13"/>
      <c r="Q133" s="13"/>
      <c r="R133" s="13"/>
      <c r="S133" s="13"/>
      <c r="T133" s="13"/>
      <c r="U133" s="13"/>
      <c r="V133" s="13"/>
      <c r="W133" s="13"/>
    </row>
    <row r="134" spans="1:23" s="14" customFormat="1" ht="56.25" customHeight="1">
      <c r="A134" s="35">
        <v>123</v>
      </c>
      <c r="B134" s="43"/>
      <c r="C134" s="20" t="s">
        <v>131</v>
      </c>
      <c r="D134" s="5">
        <v>552</v>
      </c>
      <c r="E134" s="21"/>
      <c r="F134" s="3">
        <f t="shared" si="1"/>
        <v>552</v>
      </c>
      <c r="G134" s="6"/>
      <c r="H134" s="17"/>
      <c r="I134" s="12"/>
      <c r="J134" s="12"/>
      <c r="K134" s="12"/>
      <c r="L134" s="12"/>
      <c r="M134" s="12"/>
      <c r="N134" s="12"/>
      <c r="O134" s="13"/>
      <c r="P134" s="13"/>
      <c r="Q134" s="13"/>
      <c r="R134" s="13"/>
      <c r="S134" s="13"/>
      <c r="T134" s="13"/>
      <c r="U134" s="13"/>
      <c r="V134" s="13"/>
      <c r="W134" s="13"/>
    </row>
    <row r="135" spans="1:23" s="14" customFormat="1" ht="54.75" customHeight="1">
      <c r="A135" s="35">
        <v>124</v>
      </c>
      <c r="B135" s="43"/>
      <c r="C135" s="20" t="s">
        <v>132</v>
      </c>
      <c r="D135" s="5">
        <v>1</v>
      </c>
      <c r="E135" s="21"/>
      <c r="F135" s="3">
        <f t="shared" si="1"/>
        <v>1</v>
      </c>
      <c r="G135" s="6"/>
      <c r="H135" s="17"/>
      <c r="I135" s="12"/>
      <c r="J135" s="12"/>
      <c r="K135" s="12"/>
      <c r="L135" s="12"/>
      <c r="M135" s="12"/>
      <c r="N135" s="12"/>
      <c r="O135" s="13"/>
      <c r="P135" s="13"/>
      <c r="Q135" s="13"/>
      <c r="R135" s="13"/>
      <c r="S135" s="13"/>
      <c r="T135" s="13"/>
      <c r="U135" s="13"/>
      <c r="V135" s="13"/>
      <c r="W135" s="13"/>
    </row>
    <row r="136" spans="1:23" s="14" customFormat="1" ht="62.25" customHeight="1">
      <c r="A136" s="35">
        <v>125</v>
      </c>
      <c r="B136" s="43"/>
      <c r="C136" s="20" t="s">
        <v>133</v>
      </c>
      <c r="D136" s="5">
        <v>1788.0299999999988</v>
      </c>
      <c r="E136" s="21"/>
      <c r="F136" s="3">
        <f t="shared" si="1"/>
        <v>1788.0299999999988</v>
      </c>
      <c r="G136" s="6"/>
      <c r="H136" s="17"/>
      <c r="I136" s="12"/>
      <c r="J136" s="12"/>
      <c r="K136" s="12"/>
      <c r="L136" s="12"/>
      <c r="M136" s="12"/>
      <c r="N136" s="12"/>
      <c r="O136" s="13"/>
      <c r="P136" s="13"/>
      <c r="Q136" s="13"/>
      <c r="R136" s="13"/>
      <c r="S136" s="13"/>
      <c r="T136" s="13"/>
      <c r="U136" s="13"/>
      <c r="V136" s="13"/>
      <c r="W136" s="13"/>
    </row>
    <row r="137" spans="1:23" s="14" customFormat="1" ht="57" customHeight="1">
      <c r="A137" s="35">
        <v>126</v>
      </c>
      <c r="B137" s="43"/>
      <c r="C137" s="20" t="s">
        <v>134</v>
      </c>
      <c r="D137" s="5">
        <v>9</v>
      </c>
      <c r="E137" s="21"/>
      <c r="F137" s="3">
        <f t="shared" si="1"/>
        <v>9</v>
      </c>
      <c r="G137" s="6"/>
      <c r="H137" s="17"/>
      <c r="I137" s="12"/>
      <c r="J137" s="12"/>
      <c r="K137" s="12"/>
      <c r="L137" s="12"/>
      <c r="M137" s="12"/>
      <c r="N137" s="12"/>
      <c r="O137" s="13"/>
      <c r="P137" s="13"/>
      <c r="Q137" s="13"/>
      <c r="R137" s="13"/>
      <c r="S137" s="13"/>
      <c r="T137" s="13"/>
      <c r="U137" s="13"/>
      <c r="V137" s="13"/>
      <c r="W137" s="13"/>
    </row>
    <row r="138" spans="1:23" s="14" customFormat="1" ht="52.5" customHeight="1">
      <c r="A138" s="35">
        <v>127</v>
      </c>
      <c r="B138" s="43"/>
      <c r="C138" s="20" t="s">
        <v>136</v>
      </c>
      <c r="D138" s="5">
        <v>2</v>
      </c>
      <c r="E138" s="21"/>
      <c r="F138" s="3">
        <f t="shared" si="1"/>
        <v>2</v>
      </c>
      <c r="G138" s="6"/>
      <c r="H138" s="17"/>
      <c r="I138" s="12"/>
      <c r="J138" s="12"/>
      <c r="K138" s="12"/>
      <c r="L138" s="12"/>
      <c r="M138" s="12"/>
      <c r="N138" s="12"/>
      <c r="O138" s="13"/>
      <c r="P138" s="13"/>
      <c r="Q138" s="13"/>
      <c r="R138" s="13"/>
      <c r="S138" s="13"/>
      <c r="T138" s="13"/>
      <c r="U138" s="13"/>
      <c r="V138" s="13"/>
      <c r="W138" s="13"/>
    </row>
    <row r="139" spans="1:23" s="14" customFormat="1" ht="45" customHeight="1">
      <c r="A139" s="35">
        <v>128</v>
      </c>
      <c r="B139" s="44" t="s">
        <v>290</v>
      </c>
      <c r="C139" s="22" t="s">
        <v>159</v>
      </c>
      <c r="D139" s="5">
        <v>8104</v>
      </c>
      <c r="E139" s="5">
        <v>8104</v>
      </c>
      <c r="F139" s="3">
        <f t="shared" si="1"/>
        <v>0</v>
      </c>
      <c r="G139" s="6"/>
      <c r="H139" s="17"/>
      <c r="I139" s="12"/>
      <c r="J139" s="12"/>
      <c r="K139" s="12"/>
      <c r="L139" s="12"/>
      <c r="M139" s="12"/>
      <c r="N139" s="12"/>
      <c r="O139" s="13"/>
      <c r="P139" s="13"/>
      <c r="Q139" s="13"/>
      <c r="R139" s="13"/>
      <c r="S139" s="13"/>
      <c r="T139" s="13"/>
      <c r="U139" s="13"/>
      <c r="V139" s="13"/>
      <c r="W139" s="13"/>
    </row>
    <row r="140" spans="1:23" s="14" customFormat="1" ht="55.5" customHeight="1">
      <c r="A140" s="35">
        <v>129</v>
      </c>
      <c r="B140" s="43"/>
      <c r="C140" s="23" t="s">
        <v>138</v>
      </c>
      <c r="D140" s="5">
        <v>8</v>
      </c>
      <c r="E140" s="21"/>
      <c r="F140" s="3">
        <f t="shared" si="1"/>
        <v>8</v>
      </c>
      <c r="G140" s="6"/>
      <c r="H140" s="17"/>
      <c r="I140" s="12"/>
      <c r="J140" s="12"/>
      <c r="K140" s="12"/>
      <c r="L140" s="12"/>
      <c r="M140" s="12"/>
      <c r="N140" s="12"/>
      <c r="O140" s="13"/>
      <c r="P140" s="13"/>
      <c r="Q140" s="13"/>
      <c r="R140" s="13"/>
      <c r="S140" s="13"/>
      <c r="T140" s="13"/>
      <c r="U140" s="13"/>
      <c r="V140" s="13"/>
      <c r="W140" s="13"/>
    </row>
    <row r="141" spans="1:23" s="14" customFormat="1" ht="56.25" customHeight="1">
      <c r="A141" s="35">
        <v>130</v>
      </c>
      <c r="B141" s="43"/>
      <c r="C141" s="20" t="s">
        <v>139</v>
      </c>
      <c r="D141" s="5">
        <v>8</v>
      </c>
      <c r="E141" s="21"/>
      <c r="F141" s="3">
        <f aca="true" t="shared" si="2" ref="F141:F204">D141-E141</f>
        <v>8</v>
      </c>
      <c r="G141" s="6"/>
      <c r="H141" s="17"/>
      <c r="I141" s="12"/>
      <c r="J141" s="12"/>
      <c r="K141" s="12"/>
      <c r="L141" s="12"/>
      <c r="M141" s="12"/>
      <c r="N141" s="12"/>
      <c r="O141" s="13"/>
      <c r="P141" s="13"/>
      <c r="Q141" s="13"/>
      <c r="R141" s="13"/>
      <c r="S141" s="13"/>
      <c r="T141" s="13"/>
      <c r="U141" s="13"/>
      <c r="V141" s="13"/>
      <c r="W141" s="13"/>
    </row>
    <row r="142" spans="1:23" s="14" customFormat="1" ht="51.75" customHeight="1">
      <c r="A142" s="35">
        <v>131</v>
      </c>
      <c r="B142" s="43"/>
      <c r="C142" s="20" t="s">
        <v>140</v>
      </c>
      <c r="D142" s="5">
        <v>8</v>
      </c>
      <c r="E142" s="21"/>
      <c r="F142" s="3">
        <f t="shared" si="2"/>
        <v>8</v>
      </c>
      <c r="G142" s="6"/>
      <c r="H142" s="17"/>
      <c r="I142" s="12"/>
      <c r="J142" s="12"/>
      <c r="K142" s="12"/>
      <c r="L142" s="12"/>
      <c r="M142" s="12"/>
      <c r="N142" s="12"/>
      <c r="O142" s="13"/>
      <c r="P142" s="13"/>
      <c r="Q142" s="13"/>
      <c r="R142" s="13"/>
      <c r="S142" s="13"/>
      <c r="T142" s="13"/>
      <c r="U142" s="13"/>
      <c r="V142" s="13"/>
      <c r="W142" s="13"/>
    </row>
    <row r="143" spans="1:23" s="14" customFormat="1" ht="56.25" customHeight="1">
      <c r="A143" s="35">
        <v>132</v>
      </c>
      <c r="B143" s="43"/>
      <c r="C143" s="20" t="s">
        <v>141</v>
      </c>
      <c r="D143" s="5">
        <v>4</v>
      </c>
      <c r="E143" s="21"/>
      <c r="F143" s="3">
        <f t="shared" si="2"/>
        <v>4</v>
      </c>
      <c r="G143" s="6"/>
      <c r="H143" s="17"/>
      <c r="I143" s="12"/>
      <c r="J143" s="12"/>
      <c r="K143" s="12"/>
      <c r="L143" s="12"/>
      <c r="M143" s="12"/>
      <c r="N143" s="12"/>
      <c r="O143" s="13"/>
      <c r="P143" s="13"/>
      <c r="Q143" s="13"/>
      <c r="R143" s="13"/>
      <c r="S143" s="13"/>
      <c r="T143" s="13"/>
      <c r="U143" s="13"/>
      <c r="V143" s="13"/>
      <c r="W143" s="13"/>
    </row>
    <row r="144" spans="1:23" s="14" customFormat="1" ht="53.25" customHeight="1">
      <c r="A144" s="35">
        <v>133</v>
      </c>
      <c r="B144" s="44" t="s">
        <v>290</v>
      </c>
      <c r="C144" s="20" t="s">
        <v>142</v>
      </c>
      <c r="D144" s="5">
        <v>19289</v>
      </c>
      <c r="E144" s="5">
        <v>19289</v>
      </c>
      <c r="F144" s="3">
        <f t="shared" si="2"/>
        <v>0</v>
      </c>
      <c r="G144" s="6"/>
      <c r="H144" s="17"/>
      <c r="I144" s="12"/>
      <c r="J144" s="12"/>
      <c r="K144" s="12"/>
      <c r="L144" s="12"/>
      <c r="M144" s="12"/>
      <c r="N144" s="12"/>
      <c r="O144" s="13"/>
      <c r="P144" s="13"/>
      <c r="Q144" s="13"/>
      <c r="R144" s="13"/>
      <c r="S144" s="13"/>
      <c r="T144" s="13"/>
      <c r="U144" s="13"/>
      <c r="V144" s="13"/>
      <c r="W144" s="13"/>
    </row>
    <row r="145" spans="1:23" s="14" customFormat="1" ht="57.75" customHeight="1">
      <c r="A145" s="35">
        <v>134</v>
      </c>
      <c r="B145" s="43"/>
      <c r="C145" s="20" t="s">
        <v>143</v>
      </c>
      <c r="D145" s="5">
        <v>486</v>
      </c>
      <c r="E145" s="21"/>
      <c r="F145" s="3">
        <f t="shared" si="2"/>
        <v>486</v>
      </c>
      <c r="G145" s="6"/>
      <c r="H145" s="17"/>
      <c r="I145" s="12"/>
      <c r="J145" s="12"/>
      <c r="K145" s="12"/>
      <c r="L145" s="12"/>
      <c r="M145" s="12"/>
      <c r="N145" s="12"/>
      <c r="O145" s="13"/>
      <c r="P145" s="13"/>
      <c r="Q145" s="13"/>
      <c r="R145" s="13"/>
      <c r="S145" s="13"/>
      <c r="T145" s="13"/>
      <c r="U145" s="13"/>
      <c r="V145" s="13"/>
      <c r="W145" s="13"/>
    </row>
    <row r="146" spans="1:23" s="14" customFormat="1" ht="48" customHeight="1">
      <c r="A146" s="35">
        <v>135</v>
      </c>
      <c r="B146" s="43"/>
      <c r="C146" s="20" t="s">
        <v>144</v>
      </c>
      <c r="D146" s="5">
        <v>0.8000000000029104</v>
      </c>
      <c r="E146" s="21"/>
      <c r="F146" s="3">
        <f t="shared" si="2"/>
        <v>0.8000000000029104</v>
      </c>
      <c r="G146" s="6"/>
      <c r="H146" s="17"/>
      <c r="I146" s="12"/>
      <c r="J146" s="12"/>
      <c r="K146" s="12"/>
      <c r="L146" s="12"/>
      <c r="M146" s="12"/>
      <c r="N146" s="12"/>
      <c r="O146" s="13"/>
      <c r="P146" s="13"/>
      <c r="Q146" s="13"/>
      <c r="R146" s="13"/>
      <c r="S146" s="13"/>
      <c r="T146" s="13"/>
      <c r="U146" s="13"/>
      <c r="V146" s="13"/>
      <c r="W146" s="13"/>
    </row>
    <row r="147" spans="1:23" s="14" customFormat="1" ht="54.75" customHeight="1">
      <c r="A147" s="35">
        <v>136</v>
      </c>
      <c r="B147" s="43"/>
      <c r="C147" s="20" t="s">
        <v>146</v>
      </c>
      <c r="D147" s="5">
        <v>3849</v>
      </c>
      <c r="E147" s="21"/>
      <c r="F147" s="3">
        <f t="shared" si="2"/>
        <v>3849</v>
      </c>
      <c r="G147" s="6"/>
      <c r="H147" s="17"/>
      <c r="I147" s="12"/>
      <c r="J147" s="12"/>
      <c r="K147" s="12"/>
      <c r="L147" s="12"/>
      <c r="M147" s="12"/>
      <c r="N147" s="12"/>
      <c r="O147" s="13"/>
      <c r="P147" s="13"/>
      <c r="Q147" s="13"/>
      <c r="R147" s="13"/>
      <c r="S147" s="13"/>
      <c r="T147" s="13"/>
      <c r="U147" s="13"/>
      <c r="V147" s="13"/>
      <c r="W147" s="13"/>
    </row>
    <row r="148" spans="1:23" s="14" customFormat="1" ht="48.75" customHeight="1">
      <c r="A148" s="35">
        <v>137</v>
      </c>
      <c r="B148" s="43"/>
      <c r="C148" s="20" t="s">
        <v>147</v>
      </c>
      <c r="D148" s="5">
        <v>51</v>
      </c>
      <c r="E148" s="21"/>
      <c r="F148" s="3">
        <f t="shared" si="2"/>
        <v>51</v>
      </c>
      <c r="G148" s="6"/>
      <c r="H148" s="17"/>
      <c r="I148" s="12"/>
      <c r="J148" s="12"/>
      <c r="K148" s="12"/>
      <c r="L148" s="12"/>
      <c r="M148" s="12"/>
      <c r="N148" s="12"/>
      <c r="O148" s="13"/>
      <c r="P148" s="13"/>
      <c r="Q148" s="13"/>
      <c r="R148" s="13"/>
      <c r="S148" s="13"/>
      <c r="T148" s="13"/>
      <c r="U148" s="13"/>
      <c r="V148" s="13"/>
      <c r="W148" s="13"/>
    </row>
    <row r="149" spans="1:23" s="14" customFormat="1" ht="58.5" customHeight="1">
      <c r="A149" s="35">
        <v>138</v>
      </c>
      <c r="B149" s="44" t="s">
        <v>290</v>
      </c>
      <c r="C149" s="20" t="s">
        <v>148</v>
      </c>
      <c r="D149" s="5">
        <v>6703</v>
      </c>
      <c r="E149" s="21"/>
      <c r="F149" s="3">
        <f t="shared" si="2"/>
        <v>6703</v>
      </c>
      <c r="G149" s="6"/>
      <c r="H149" s="17"/>
      <c r="I149" s="12"/>
      <c r="J149" s="12"/>
      <c r="K149" s="12"/>
      <c r="L149" s="12"/>
      <c r="M149" s="12"/>
      <c r="N149" s="12"/>
      <c r="O149" s="13"/>
      <c r="P149" s="13"/>
      <c r="Q149" s="13"/>
      <c r="R149" s="13"/>
      <c r="S149" s="13"/>
      <c r="T149" s="13"/>
      <c r="U149" s="13"/>
      <c r="V149" s="13"/>
      <c r="W149" s="13"/>
    </row>
    <row r="150" spans="1:23" s="14" customFormat="1" ht="57" customHeight="1">
      <c r="A150" s="35">
        <v>139</v>
      </c>
      <c r="B150" s="43"/>
      <c r="C150" s="20" t="s">
        <v>154</v>
      </c>
      <c r="D150" s="5">
        <v>200</v>
      </c>
      <c r="E150" s="21"/>
      <c r="F150" s="3">
        <f t="shared" si="2"/>
        <v>200</v>
      </c>
      <c r="G150" s="6"/>
      <c r="H150" s="17"/>
      <c r="I150" s="12"/>
      <c r="J150" s="12"/>
      <c r="K150" s="12"/>
      <c r="L150" s="12"/>
      <c r="M150" s="12"/>
      <c r="N150" s="12"/>
      <c r="O150" s="13"/>
      <c r="P150" s="13"/>
      <c r="Q150" s="13"/>
      <c r="R150" s="13"/>
      <c r="S150" s="13"/>
      <c r="T150" s="13"/>
      <c r="U150" s="13"/>
      <c r="V150" s="13"/>
      <c r="W150" s="13"/>
    </row>
    <row r="151" spans="1:23" s="14" customFormat="1" ht="39.75" customHeight="1">
      <c r="A151" s="35">
        <v>140</v>
      </c>
      <c r="B151" s="43"/>
      <c r="C151" s="20" t="s">
        <v>155</v>
      </c>
      <c r="D151" s="5">
        <v>2008</v>
      </c>
      <c r="E151" s="21"/>
      <c r="F151" s="3">
        <f t="shared" si="2"/>
        <v>2008</v>
      </c>
      <c r="G151" s="6"/>
      <c r="H151" s="17"/>
      <c r="I151" s="12"/>
      <c r="J151" s="12"/>
      <c r="K151" s="12"/>
      <c r="L151" s="12"/>
      <c r="M151" s="12"/>
      <c r="N151" s="12"/>
      <c r="O151" s="13"/>
      <c r="P151" s="13"/>
      <c r="Q151" s="13"/>
      <c r="R151" s="13"/>
      <c r="S151" s="13"/>
      <c r="T151" s="13"/>
      <c r="U151" s="13"/>
      <c r="V151" s="13"/>
      <c r="W151" s="13"/>
    </row>
    <row r="152" spans="1:23" s="14" customFormat="1" ht="38.25" customHeight="1">
      <c r="A152" s="35">
        <v>141</v>
      </c>
      <c r="B152" s="43"/>
      <c r="C152" s="20" t="s">
        <v>265</v>
      </c>
      <c r="D152" s="5">
        <v>42000</v>
      </c>
      <c r="E152" s="21"/>
      <c r="F152" s="3">
        <f t="shared" si="2"/>
        <v>42000</v>
      </c>
      <c r="G152" s="6"/>
      <c r="H152" s="17"/>
      <c r="I152" s="12"/>
      <c r="J152" s="12"/>
      <c r="K152" s="12"/>
      <c r="L152" s="12"/>
      <c r="M152" s="12"/>
      <c r="N152" s="12"/>
      <c r="O152" s="13"/>
      <c r="P152" s="13"/>
      <c r="Q152" s="13"/>
      <c r="R152" s="13"/>
      <c r="S152" s="13"/>
      <c r="T152" s="13"/>
      <c r="U152" s="13"/>
      <c r="V152" s="13"/>
      <c r="W152" s="13"/>
    </row>
    <row r="153" spans="1:23" s="14" customFormat="1" ht="57" customHeight="1">
      <c r="A153" s="35">
        <v>142</v>
      </c>
      <c r="B153" s="43"/>
      <c r="C153" s="20" t="s">
        <v>166</v>
      </c>
      <c r="D153" s="5">
        <v>55</v>
      </c>
      <c r="E153" s="21"/>
      <c r="F153" s="3">
        <f t="shared" si="2"/>
        <v>55</v>
      </c>
      <c r="G153" s="6"/>
      <c r="H153" s="17"/>
      <c r="I153" s="12"/>
      <c r="J153" s="12"/>
      <c r="K153" s="12"/>
      <c r="L153" s="12"/>
      <c r="M153" s="12"/>
      <c r="N153" s="12"/>
      <c r="O153" s="13"/>
      <c r="P153" s="13"/>
      <c r="Q153" s="13"/>
      <c r="R153" s="13"/>
      <c r="S153" s="13"/>
      <c r="T153" s="13"/>
      <c r="U153" s="13"/>
      <c r="V153" s="13"/>
      <c r="W153" s="13"/>
    </row>
    <row r="154" spans="1:23" s="14" customFormat="1" ht="60.75" customHeight="1">
      <c r="A154" s="35">
        <v>143</v>
      </c>
      <c r="B154" s="44" t="s">
        <v>290</v>
      </c>
      <c r="C154" s="20" t="s">
        <v>167</v>
      </c>
      <c r="D154" s="5">
        <v>6213</v>
      </c>
      <c r="E154" s="21"/>
      <c r="F154" s="3">
        <f t="shared" si="2"/>
        <v>6213</v>
      </c>
      <c r="G154" s="6"/>
      <c r="H154" s="17"/>
      <c r="I154" s="12"/>
      <c r="J154" s="12"/>
      <c r="K154" s="12"/>
      <c r="L154" s="12"/>
      <c r="M154" s="12"/>
      <c r="N154" s="12"/>
      <c r="O154" s="13"/>
      <c r="P154" s="13"/>
      <c r="Q154" s="13"/>
      <c r="R154" s="13"/>
      <c r="S154" s="13"/>
      <c r="T154" s="13"/>
      <c r="U154" s="13"/>
      <c r="V154" s="13"/>
      <c r="W154" s="13"/>
    </row>
    <row r="155" spans="1:23" s="14" customFormat="1" ht="48.75" customHeight="1">
      <c r="A155" s="35">
        <v>144</v>
      </c>
      <c r="B155" s="43"/>
      <c r="C155" s="20" t="s">
        <v>168</v>
      </c>
      <c r="D155" s="5">
        <v>482</v>
      </c>
      <c r="E155" s="21"/>
      <c r="F155" s="3">
        <f t="shared" si="2"/>
        <v>482</v>
      </c>
      <c r="G155" s="6"/>
      <c r="H155" s="17"/>
      <c r="I155" s="12"/>
      <c r="J155" s="12"/>
      <c r="K155" s="12"/>
      <c r="L155" s="12"/>
      <c r="M155" s="12"/>
      <c r="N155" s="12"/>
      <c r="O155" s="13"/>
      <c r="P155" s="13"/>
      <c r="Q155" s="13"/>
      <c r="R155" s="13"/>
      <c r="S155" s="13"/>
      <c r="T155" s="13"/>
      <c r="U155" s="13"/>
      <c r="V155" s="13"/>
      <c r="W155" s="13"/>
    </row>
    <row r="156" spans="1:23" s="14" customFormat="1" ht="63" customHeight="1">
      <c r="A156" s="35">
        <v>145</v>
      </c>
      <c r="B156" s="44" t="s">
        <v>290</v>
      </c>
      <c r="C156" s="20" t="s">
        <v>169</v>
      </c>
      <c r="D156" s="5">
        <v>23319</v>
      </c>
      <c r="E156" s="5">
        <v>23319</v>
      </c>
      <c r="F156" s="3">
        <f t="shared" si="2"/>
        <v>0</v>
      </c>
      <c r="G156" s="6"/>
      <c r="H156" s="17"/>
      <c r="I156" s="12"/>
      <c r="J156" s="12"/>
      <c r="K156" s="12"/>
      <c r="L156" s="12"/>
      <c r="M156" s="12"/>
      <c r="N156" s="12"/>
      <c r="O156" s="13"/>
      <c r="P156" s="13"/>
      <c r="Q156" s="13"/>
      <c r="R156" s="13"/>
      <c r="S156" s="13"/>
      <c r="T156" s="13"/>
      <c r="U156" s="13"/>
      <c r="V156" s="13"/>
      <c r="W156" s="13"/>
    </row>
    <row r="157" spans="1:23" s="14" customFormat="1" ht="62.25" customHeight="1">
      <c r="A157" s="35">
        <v>146</v>
      </c>
      <c r="B157" s="43"/>
      <c r="C157" s="20" t="s">
        <v>170</v>
      </c>
      <c r="D157" s="5">
        <v>2340</v>
      </c>
      <c r="E157" s="21"/>
      <c r="F157" s="3">
        <f t="shared" si="2"/>
        <v>2340</v>
      </c>
      <c r="G157" s="6"/>
      <c r="H157" s="17"/>
      <c r="I157" s="12"/>
      <c r="J157" s="12"/>
      <c r="K157" s="12"/>
      <c r="L157" s="12"/>
      <c r="M157" s="12"/>
      <c r="N157" s="12"/>
      <c r="O157" s="13"/>
      <c r="P157" s="13"/>
      <c r="Q157" s="13"/>
      <c r="R157" s="13"/>
      <c r="S157" s="13"/>
      <c r="T157" s="13"/>
      <c r="U157" s="13"/>
      <c r="V157" s="13"/>
      <c r="W157" s="13"/>
    </row>
    <row r="158" spans="1:23" s="14" customFormat="1" ht="57" customHeight="1">
      <c r="A158" s="35">
        <v>147</v>
      </c>
      <c r="B158" s="44" t="s">
        <v>290</v>
      </c>
      <c r="C158" s="20" t="s">
        <v>171</v>
      </c>
      <c r="D158" s="5">
        <v>40200</v>
      </c>
      <c r="E158" s="5">
        <v>37050</v>
      </c>
      <c r="F158" s="3">
        <f t="shared" si="2"/>
        <v>3150</v>
      </c>
      <c r="G158" s="6"/>
      <c r="H158" s="17"/>
      <c r="I158" s="12"/>
      <c r="J158" s="12"/>
      <c r="K158" s="12"/>
      <c r="L158" s="12"/>
      <c r="M158" s="12"/>
      <c r="N158" s="12"/>
      <c r="O158" s="13"/>
      <c r="P158" s="13"/>
      <c r="Q158" s="13"/>
      <c r="R158" s="13"/>
      <c r="S158" s="13"/>
      <c r="T158" s="13"/>
      <c r="U158" s="13"/>
      <c r="V158" s="13"/>
      <c r="W158" s="13"/>
    </row>
    <row r="159" spans="1:23" s="14" customFormat="1" ht="60.75" customHeight="1">
      <c r="A159" s="35">
        <v>148</v>
      </c>
      <c r="B159" s="44" t="s">
        <v>290</v>
      </c>
      <c r="C159" s="20" t="s">
        <v>172</v>
      </c>
      <c r="D159" s="5">
        <v>7050</v>
      </c>
      <c r="E159" s="5">
        <v>7050</v>
      </c>
      <c r="F159" s="3">
        <f t="shared" si="2"/>
        <v>0</v>
      </c>
      <c r="G159" s="6"/>
      <c r="H159" s="17"/>
      <c r="I159" s="12"/>
      <c r="J159" s="12"/>
      <c r="K159" s="12"/>
      <c r="L159" s="12"/>
      <c r="M159" s="12"/>
      <c r="N159" s="12"/>
      <c r="O159" s="13"/>
      <c r="P159" s="13"/>
      <c r="Q159" s="13"/>
      <c r="R159" s="13"/>
      <c r="S159" s="13"/>
      <c r="T159" s="13"/>
      <c r="U159" s="13"/>
      <c r="V159" s="13"/>
      <c r="W159" s="13"/>
    </row>
    <row r="160" spans="1:23" s="14" customFormat="1" ht="51" customHeight="1">
      <c r="A160" s="35">
        <v>149</v>
      </c>
      <c r="B160" s="43"/>
      <c r="C160" s="20" t="s">
        <v>247</v>
      </c>
      <c r="D160" s="5">
        <v>3616.02</v>
      </c>
      <c r="E160" s="21"/>
      <c r="F160" s="3">
        <f t="shared" si="2"/>
        <v>3616.02</v>
      </c>
      <c r="G160" s="6"/>
      <c r="H160" s="17"/>
      <c r="I160" s="12"/>
      <c r="J160" s="12"/>
      <c r="K160" s="12"/>
      <c r="L160" s="12"/>
      <c r="M160" s="12"/>
      <c r="N160" s="12"/>
      <c r="O160" s="13"/>
      <c r="P160" s="13"/>
      <c r="Q160" s="13"/>
      <c r="R160" s="13"/>
      <c r="S160" s="13"/>
      <c r="T160" s="13"/>
      <c r="U160" s="13"/>
      <c r="V160" s="13"/>
      <c r="W160" s="13"/>
    </row>
    <row r="161" spans="1:23" s="14" customFormat="1" ht="51" customHeight="1">
      <c r="A161" s="35">
        <v>150</v>
      </c>
      <c r="B161" s="43"/>
      <c r="C161" s="20" t="s">
        <v>248</v>
      </c>
      <c r="D161" s="5">
        <v>220</v>
      </c>
      <c r="E161" s="21"/>
      <c r="F161" s="3">
        <f t="shared" si="2"/>
        <v>220</v>
      </c>
      <c r="G161" s="6"/>
      <c r="H161" s="17"/>
      <c r="I161" s="12"/>
      <c r="J161" s="12"/>
      <c r="K161" s="12"/>
      <c r="L161" s="12"/>
      <c r="M161" s="12"/>
      <c r="N161" s="12"/>
      <c r="O161" s="13"/>
      <c r="P161" s="13"/>
      <c r="Q161" s="13"/>
      <c r="R161" s="13"/>
      <c r="S161" s="13"/>
      <c r="T161" s="13"/>
      <c r="U161" s="13"/>
      <c r="V161" s="13"/>
      <c r="W161" s="13"/>
    </row>
    <row r="162" spans="1:23" s="14" customFormat="1" ht="55.5" customHeight="1">
      <c r="A162" s="35">
        <v>151</v>
      </c>
      <c r="B162" s="43"/>
      <c r="C162" s="20" t="s">
        <v>249</v>
      </c>
      <c r="D162" s="5">
        <v>104.2</v>
      </c>
      <c r="E162" s="21"/>
      <c r="F162" s="3">
        <f t="shared" si="2"/>
        <v>104.2</v>
      </c>
      <c r="G162" s="6"/>
      <c r="H162" s="17"/>
      <c r="I162" s="12"/>
      <c r="J162" s="12"/>
      <c r="K162" s="12"/>
      <c r="L162" s="12"/>
      <c r="M162" s="12"/>
      <c r="N162" s="12"/>
      <c r="O162" s="13"/>
      <c r="P162" s="13"/>
      <c r="Q162" s="13"/>
      <c r="R162" s="13"/>
      <c r="S162" s="13"/>
      <c r="T162" s="13"/>
      <c r="U162" s="13"/>
      <c r="V162" s="13"/>
      <c r="W162" s="13"/>
    </row>
    <row r="163" spans="1:23" s="14" customFormat="1" ht="48.75" customHeight="1">
      <c r="A163" s="35">
        <v>152</v>
      </c>
      <c r="B163" s="43"/>
      <c r="C163" s="20" t="s">
        <v>201</v>
      </c>
      <c r="D163" s="6">
        <v>3000</v>
      </c>
      <c r="E163" s="21"/>
      <c r="F163" s="3">
        <f t="shared" si="2"/>
        <v>3000</v>
      </c>
      <c r="G163" s="6"/>
      <c r="H163" s="17"/>
      <c r="I163" s="12"/>
      <c r="J163" s="12"/>
      <c r="K163" s="12"/>
      <c r="L163" s="12"/>
      <c r="M163" s="12"/>
      <c r="N163" s="12"/>
      <c r="O163" s="13"/>
      <c r="P163" s="13"/>
      <c r="Q163" s="13"/>
      <c r="R163" s="13"/>
      <c r="S163" s="13"/>
      <c r="T163" s="13"/>
      <c r="U163" s="13"/>
      <c r="V163" s="13"/>
      <c r="W163" s="13"/>
    </row>
    <row r="164" spans="1:23" s="14" customFormat="1" ht="80.25" customHeight="1">
      <c r="A164" s="35">
        <v>153</v>
      </c>
      <c r="B164" s="43"/>
      <c r="C164" s="20" t="s">
        <v>250</v>
      </c>
      <c r="D164" s="5">
        <v>13836</v>
      </c>
      <c r="E164" s="21"/>
      <c r="F164" s="3">
        <f t="shared" si="2"/>
        <v>13836</v>
      </c>
      <c r="G164" s="6"/>
      <c r="H164" s="17"/>
      <c r="I164" s="12"/>
      <c r="J164" s="12"/>
      <c r="K164" s="12"/>
      <c r="L164" s="12"/>
      <c r="M164" s="12"/>
      <c r="N164" s="12"/>
      <c r="O164" s="13"/>
      <c r="P164" s="13"/>
      <c r="Q164" s="13"/>
      <c r="R164" s="13"/>
      <c r="S164" s="13"/>
      <c r="T164" s="13"/>
      <c r="U164" s="13"/>
      <c r="V164" s="13"/>
      <c r="W164" s="13"/>
    </row>
    <row r="165" spans="1:23" s="14" customFormat="1" ht="76.5" customHeight="1">
      <c r="A165" s="35">
        <v>154</v>
      </c>
      <c r="B165" s="43"/>
      <c r="C165" s="20" t="s">
        <v>251</v>
      </c>
      <c r="D165" s="5">
        <v>274.45999999996275</v>
      </c>
      <c r="E165" s="21"/>
      <c r="F165" s="3">
        <f t="shared" si="2"/>
        <v>274.45999999996275</v>
      </c>
      <c r="G165" s="6"/>
      <c r="H165" s="17"/>
      <c r="I165" s="12"/>
      <c r="J165" s="12"/>
      <c r="K165" s="12"/>
      <c r="L165" s="12"/>
      <c r="M165" s="12"/>
      <c r="N165" s="12"/>
      <c r="O165" s="13"/>
      <c r="P165" s="13"/>
      <c r="Q165" s="13"/>
      <c r="R165" s="13"/>
      <c r="S165" s="13"/>
      <c r="T165" s="13"/>
      <c r="U165" s="13"/>
      <c r="V165" s="13"/>
      <c r="W165" s="13"/>
    </row>
    <row r="166" spans="1:23" s="14" customFormat="1" ht="84" customHeight="1">
      <c r="A166" s="35">
        <v>155</v>
      </c>
      <c r="B166" s="43"/>
      <c r="C166" s="20" t="s">
        <v>252</v>
      </c>
      <c r="D166" s="5">
        <v>4002</v>
      </c>
      <c r="E166" s="21"/>
      <c r="F166" s="3">
        <f t="shared" si="2"/>
        <v>4002</v>
      </c>
      <c r="G166" s="6"/>
      <c r="H166" s="17"/>
      <c r="I166" s="12"/>
      <c r="J166" s="12"/>
      <c r="K166" s="12"/>
      <c r="L166" s="12"/>
      <c r="M166" s="12"/>
      <c r="N166" s="12"/>
      <c r="O166" s="13"/>
      <c r="P166" s="13"/>
      <c r="Q166" s="13"/>
      <c r="R166" s="13"/>
      <c r="S166" s="13"/>
      <c r="T166" s="13"/>
      <c r="U166" s="13"/>
      <c r="V166" s="13"/>
      <c r="W166" s="13"/>
    </row>
    <row r="167" spans="1:23" s="14" customFormat="1" ht="53.25" customHeight="1">
      <c r="A167" s="35">
        <v>156</v>
      </c>
      <c r="B167" s="43"/>
      <c r="C167" s="20" t="s">
        <v>53</v>
      </c>
      <c r="D167" s="6">
        <v>6.77</v>
      </c>
      <c r="E167" s="21"/>
      <c r="F167" s="3">
        <f t="shared" si="2"/>
        <v>6.77</v>
      </c>
      <c r="G167" s="6"/>
      <c r="H167" s="17"/>
      <c r="I167" s="12"/>
      <c r="J167" s="12"/>
      <c r="K167" s="12"/>
      <c r="L167" s="12"/>
      <c r="M167" s="12"/>
      <c r="N167" s="12"/>
      <c r="O167" s="13"/>
      <c r="P167" s="13"/>
      <c r="Q167" s="13"/>
      <c r="R167" s="13"/>
      <c r="S167" s="13"/>
      <c r="T167" s="13"/>
      <c r="U167" s="13"/>
      <c r="V167" s="13"/>
      <c r="W167" s="13"/>
    </row>
    <row r="168" spans="1:23" s="14" customFormat="1" ht="63" customHeight="1">
      <c r="A168" s="35">
        <v>157</v>
      </c>
      <c r="B168" s="43" t="s">
        <v>291</v>
      </c>
      <c r="C168" s="20" t="s">
        <v>17</v>
      </c>
      <c r="D168" s="6">
        <v>37432.61</v>
      </c>
      <c r="E168" s="5">
        <v>31866.34</v>
      </c>
      <c r="F168" s="3">
        <f t="shared" si="2"/>
        <v>5566.27</v>
      </c>
      <c r="G168" s="6">
        <v>985.56</v>
      </c>
      <c r="H168" s="6">
        <v>985.56</v>
      </c>
      <c r="I168" s="12"/>
      <c r="J168" s="24">
        <v>31866.34</v>
      </c>
      <c r="K168" s="12"/>
      <c r="L168" s="12"/>
      <c r="M168" s="12"/>
      <c r="N168" s="12"/>
      <c r="O168" s="13"/>
      <c r="P168" s="13"/>
      <c r="Q168" s="13"/>
      <c r="R168" s="13"/>
      <c r="S168" s="13"/>
      <c r="T168" s="13"/>
      <c r="U168" s="13"/>
      <c r="V168" s="13"/>
      <c r="W168" s="13"/>
    </row>
    <row r="169" spans="1:23" s="14" customFormat="1" ht="74.25" customHeight="1">
      <c r="A169" s="35">
        <v>158</v>
      </c>
      <c r="B169" s="43" t="s">
        <v>291</v>
      </c>
      <c r="C169" s="20" t="s">
        <v>18</v>
      </c>
      <c r="D169" s="6">
        <v>34706.49</v>
      </c>
      <c r="E169" s="5">
        <v>29741.74</v>
      </c>
      <c r="F169" s="3">
        <f t="shared" si="2"/>
        <v>4964.749999999996</v>
      </c>
      <c r="G169" s="6">
        <v>919.85</v>
      </c>
      <c r="H169" s="6">
        <v>919.84</v>
      </c>
      <c r="I169" s="12"/>
      <c r="J169" s="24"/>
      <c r="K169" s="12"/>
      <c r="L169" s="12"/>
      <c r="M169" s="12"/>
      <c r="N169" s="12"/>
      <c r="O169" s="13"/>
      <c r="P169" s="13"/>
      <c r="Q169" s="13"/>
      <c r="R169" s="13"/>
      <c r="S169" s="13"/>
      <c r="T169" s="13"/>
      <c r="U169" s="13"/>
      <c r="V169" s="13"/>
      <c r="W169" s="13"/>
    </row>
    <row r="170" spans="1:23" s="14" customFormat="1" ht="69" customHeight="1">
      <c r="A170" s="35">
        <v>159</v>
      </c>
      <c r="B170" s="43" t="s">
        <v>291</v>
      </c>
      <c r="C170" s="20" t="s">
        <v>19</v>
      </c>
      <c r="D170" s="6">
        <v>35198.67</v>
      </c>
      <c r="E170" s="5">
        <v>29916.9</v>
      </c>
      <c r="F170" s="3">
        <f t="shared" si="2"/>
        <v>5281.769999999997</v>
      </c>
      <c r="G170" s="6">
        <v>925.26</v>
      </c>
      <c r="H170" s="6">
        <v>925.26</v>
      </c>
      <c r="I170" s="12"/>
      <c r="J170" s="24"/>
      <c r="K170" s="12"/>
      <c r="L170" s="12"/>
      <c r="M170" s="12"/>
      <c r="N170" s="12"/>
      <c r="O170" s="13"/>
      <c r="P170" s="13"/>
      <c r="Q170" s="13"/>
      <c r="R170" s="13"/>
      <c r="S170" s="13"/>
      <c r="T170" s="13"/>
      <c r="U170" s="13"/>
      <c r="V170" s="13"/>
      <c r="W170" s="13"/>
    </row>
    <row r="171" spans="1:23" s="14" customFormat="1" ht="74.25" customHeight="1">
      <c r="A171" s="35">
        <v>160</v>
      </c>
      <c r="B171" s="43" t="s">
        <v>291</v>
      </c>
      <c r="C171" s="20" t="s">
        <v>20</v>
      </c>
      <c r="D171" s="6">
        <v>28988</v>
      </c>
      <c r="E171" s="5">
        <v>24230.22</v>
      </c>
      <c r="F171" s="3">
        <f t="shared" si="2"/>
        <v>4757.779999999999</v>
      </c>
      <c r="G171" s="6">
        <v>749.39</v>
      </c>
      <c r="H171" s="6">
        <v>749.39</v>
      </c>
      <c r="I171" s="12"/>
      <c r="J171" s="24"/>
      <c r="K171" s="12"/>
      <c r="L171" s="12"/>
      <c r="M171" s="12"/>
      <c r="N171" s="12"/>
      <c r="O171" s="13"/>
      <c r="P171" s="13"/>
      <c r="Q171" s="13"/>
      <c r="R171" s="13"/>
      <c r="S171" s="13"/>
      <c r="T171" s="13"/>
      <c r="U171" s="13"/>
      <c r="V171" s="13"/>
      <c r="W171" s="13"/>
    </row>
    <row r="172" spans="1:23" s="14" customFormat="1" ht="84" customHeight="1">
      <c r="A172" s="35">
        <v>161</v>
      </c>
      <c r="B172" s="43" t="s">
        <v>291</v>
      </c>
      <c r="C172" s="20" t="s">
        <v>33</v>
      </c>
      <c r="D172" s="6">
        <v>33002.44</v>
      </c>
      <c r="E172" s="5">
        <v>22157.8</v>
      </c>
      <c r="F172" s="3">
        <f t="shared" si="2"/>
        <v>10844.640000000003</v>
      </c>
      <c r="G172" s="6">
        <v>886.29</v>
      </c>
      <c r="H172" s="17"/>
      <c r="I172" s="12"/>
      <c r="J172" s="24"/>
      <c r="K172" s="12"/>
      <c r="L172" s="12"/>
      <c r="M172" s="12"/>
      <c r="N172" s="12"/>
      <c r="O172" s="13"/>
      <c r="P172" s="13"/>
      <c r="Q172" s="13"/>
      <c r="R172" s="13"/>
      <c r="S172" s="13"/>
      <c r="T172" s="13"/>
      <c r="U172" s="13"/>
      <c r="V172" s="13"/>
      <c r="W172" s="13"/>
    </row>
    <row r="173" spans="1:23" s="14" customFormat="1" ht="71.25" customHeight="1">
      <c r="A173" s="35">
        <v>162</v>
      </c>
      <c r="B173" s="43" t="s">
        <v>291</v>
      </c>
      <c r="C173" s="20" t="s">
        <v>21</v>
      </c>
      <c r="D173" s="6">
        <v>3518.85</v>
      </c>
      <c r="E173" s="21"/>
      <c r="F173" s="3">
        <f t="shared" si="2"/>
        <v>3518.85</v>
      </c>
      <c r="G173" s="6"/>
      <c r="H173" s="17"/>
      <c r="I173" s="12"/>
      <c r="J173" s="24"/>
      <c r="K173" s="12"/>
      <c r="L173" s="12"/>
      <c r="M173" s="12"/>
      <c r="N173" s="12"/>
      <c r="O173" s="13"/>
      <c r="P173" s="13"/>
      <c r="Q173" s="13"/>
      <c r="R173" s="13"/>
      <c r="S173" s="13"/>
      <c r="T173" s="13"/>
      <c r="U173" s="13"/>
      <c r="V173" s="13"/>
      <c r="W173" s="13"/>
    </row>
    <row r="174" spans="1:23" s="14" customFormat="1" ht="47.25" customHeight="1">
      <c r="A174" s="35">
        <v>163</v>
      </c>
      <c r="B174" s="43"/>
      <c r="C174" s="20" t="s">
        <v>22</v>
      </c>
      <c r="D174" s="6">
        <v>7305.4</v>
      </c>
      <c r="E174" s="21"/>
      <c r="F174" s="3">
        <f t="shared" si="2"/>
        <v>7305.4</v>
      </c>
      <c r="G174" s="6"/>
      <c r="H174" s="17"/>
      <c r="I174" s="12"/>
      <c r="J174" s="24"/>
      <c r="K174" s="12"/>
      <c r="L174" s="12"/>
      <c r="M174" s="12"/>
      <c r="N174" s="12"/>
      <c r="O174" s="13"/>
      <c r="P174" s="13"/>
      <c r="Q174" s="13"/>
      <c r="R174" s="13"/>
      <c r="S174" s="13"/>
      <c r="T174" s="13"/>
      <c r="U174" s="13"/>
      <c r="V174" s="13"/>
      <c r="W174" s="13"/>
    </row>
    <row r="175" spans="1:23" s="14" customFormat="1" ht="69" customHeight="1">
      <c r="A175" s="35">
        <v>164</v>
      </c>
      <c r="B175" s="43" t="s">
        <v>291</v>
      </c>
      <c r="C175" s="20" t="s">
        <v>39</v>
      </c>
      <c r="D175" s="6">
        <v>11952.05</v>
      </c>
      <c r="E175" s="5">
        <v>9723.38</v>
      </c>
      <c r="F175" s="3">
        <f t="shared" si="2"/>
        <v>2228.67</v>
      </c>
      <c r="G175" s="6">
        <v>349.93</v>
      </c>
      <c r="H175" s="17"/>
      <c r="I175" s="12"/>
      <c r="J175" s="24"/>
      <c r="K175" s="12"/>
      <c r="L175" s="12"/>
      <c r="M175" s="12"/>
      <c r="N175" s="12"/>
      <c r="O175" s="13"/>
      <c r="P175" s="13"/>
      <c r="Q175" s="13"/>
      <c r="R175" s="13"/>
      <c r="S175" s="13"/>
      <c r="T175" s="13"/>
      <c r="U175" s="13"/>
      <c r="V175" s="13"/>
      <c r="W175" s="13"/>
    </row>
    <row r="176" spans="1:23" s="14" customFormat="1" ht="70.5" customHeight="1">
      <c r="A176" s="35">
        <v>165</v>
      </c>
      <c r="B176" s="43" t="s">
        <v>291</v>
      </c>
      <c r="C176" s="20" t="s">
        <v>40</v>
      </c>
      <c r="D176" s="6">
        <v>33564.07</v>
      </c>
      <c r="E176" s="5">
        <v>31370.96</v>
      </c>
      <c r="F176" s="3">
        <f t="shared" si="2"/>
        <v>2193.1100000000006</v>
      </c>
      <c r="G176" s="6">
        <v>859.24</v>
      </c>
      <c r="H176" s="17"/>
      <c r="I176" s="12"/>
      <c r="J176" s="24"/>
      <c r="K176" s="12"/>
      <c r="L176" s="12"/>
      <c r="M176" s="12"/>
      <c r="N176" s="12"/>
      <c r="O176" s="13"/>
      <c r="P176" s="13"/>
      <c r="Q176" s="13"/>
      <c r="R176" s="13"/>
      <c r="S176" s="13"/>
      <c r="T176" s="13"/>
      <c r="U176" s="13"/>
      <c r="V176" s="13"/>
      <c r="W176" s="13"/>
    </row>
    <row r="177" spans="1:23" s="14" customFormat="1" ht="66" customHeight="1">
      <c r="A177" s="35">
        <v>166</v>
      </c>
      <c r="B177" s="43" t="s">
        <v>291</v>
      </c>
      <c r="C177" s="20" t="s">
        <v>41</v>
      </c>
      <c r="D177" s="6">
        <v>12355.7</v>
      </c>
      <c r="E177" s="5">
        <v>10176.6</v>
      </c>
      <c r="F177" s="3">
        <f t="shared" si="2"/>
        <v>2179.1000000000004</v>
      </c>
      <c r="G177" s="6">
        <v>356.64</v>
      </c>
      <c r="H177" s="17"/>
      <c r="I177" s="12"/>
      <c r="J177" s="24"/>
      <c r="K177" s="12"/>
      <c r="L177" s="12"/>
      <c r="M177" s="12"/>
      <c r="N177" s="12"/>
      <c r="O177" s="13"/>
      <c r="P177" s="13"/>
      <c r="Q177" s="13"/>
      <c r="R177" s="13"/>
      <c r="S177" s="13"/>
      <c r="T177" s="13"/>
      <c r="U177" s="13"/>
      <c r="V177" s="13"/>
      <c r="W177" s="13"/>
    </row>
    <row r="178" spans="1:23" s="14" customFormat="1" ht="72.75" customHeight="1">
      <c r="A178" s="35">
        <v>167</v>
      </c>
      <c r="B178" s="43" t="s">
        <v>291</v>
      </c>
      <c r="C178" s="20" t="s">
        <v>42</v>
      </c>
      <c r="D178" s="6">
        <v>18023.81</v>
      </c>
      <c r="E178" s="5">
        <v>15711.32</v>
      </c>
      <c r="F178" s="3">
        <f t="shared" si="2"/>
        <v>2312.4900000000016</v>
      </c>
      <c r="G178" s="6">
        <v>460</v>
      </c>
      <c r="H178" s="17"/>
      <c r="I178" s="12"/>
      <c r="J178" s="24"/>
      <c r="K178" s="12"/>
      <c r="L178" s="12"/>
      <c r="M178" s="12"/>
      <c r="N178" s="12"/>
      <c r="O178" s="13"/>
      <c r="P178" s="13"/>
      <c r="Q178" s="13"/>
      <c r="R178" s="13"/>
      <c r="S178" s="13"/>
      <c r="T178" s="13"/>
      <c r="U178" s="13"/>
      <c r="V178" s="13"/>
      <c r="W178" s="13"/>
    </row>
    <row r="179" spans="1:23" s="14" customFormat="1" ht="69" customHeight="1">
      <c r="A179" s="35">
        <v>168</v>
      </c>
      <c r="B179" s="43" t="s">
        <v>291</v>
      </c>
      <c r="C179" s="20" t="s">
        <v>43</v>
      </c>
      <c r="D179" s="6">
        <v>40739.5</v>
      </c>
      <c r="E179" s="5">
        <v>39179.62</v>
      </c>
      <c r="F179" s="3">
        <f t="shared" si="2"/>
        <v>1559.8799999999974</v>
      </c>
      <c r="G179" s="6">
        <v>1203.65</v>
      </c>
      <c r="H179" s="17"/>
      <c r="I179" s="12"/>
      <c r="J179" s="24"/>
      <c r="K179" s="12"/>
      <c r="L179" s="12"/>
      <c r="M179" s="12"/>
      <c r="N179" s="12"/>
      <c r="O179" s="13"/>
      <c r="P179" s="13"/>
      <c r="Q179" s="13"/>
      <c r="R179" s="13"/>
      <c r="S179" s="13"/>
      <c r="T179" s="13"/>
      <c r="U179" s="13"/>
      <c r="V179" s="13"/>
      <c r="W179" s="13"/>
    </row>
    <row r="180" spans="1:23" s="14" customFormat="1" ht="72.75" customHeight="1">
      <c r="A180" s="35">
        <v>169</v>
      </c>
      <c r="B180" s="43" t="s">
        <v>291</v>
      </c>
      <c r="C180" s="20" t="s">
        <v>44</v>
      </c>
      <c r="D180" s="6">
        <v>42519.06</v>
      </c>
      <c r="E180" s="5">
        <v>28527.38</v>
      </c>
      <c r="F180" s="3">
        <f t="shared" si="2"/>
        <v>13991.679999999997</v>
      </c>
      <c r="G180" s="6">
        <v>1254.56</v>
      </c>
      <c r="H180" s="17"/>
      <c r="I180" s="12"/>
      <c r="J180" s="24"/>
      <c r="K180" s="12"/>
      <c r="L180" s="12"/>
      <c r="M180" s="12"/>
      <c r="N180" s="12"/>
      <c r="O180" s="13"/>
      <c r="P180" s="13"/>
      <c r="Q180" s="13"/>
      <c r="R180" s="13"/>
      <c r="S180" s="13"/>
      <c r="T180" s="13"/>
      <c r="U180" s="13"/>
      <c r="V180" s="13"/>
      <c r="W180" s="13"/>
    </row>
    <row r="181" spans="1:23" s="14" customFormat="1" ht="75.75" customHeight="1">
      <c r="A181" s="35">
        <v>170</v>
      </c>
      <c r="B181" s="43" t="s">
        <v>291</v>
      </c>
      <c r="C181" s="20" t="s">
        <v>45</v>
      </c>
      <c r="D181" s="6">
        <v>27618.04</v>
      </c>
      <c r="E181" s="5">
        <v>25243.42</v>
      </c>
      <c r="F181" s="3">
        <f t="shared" si="2"/>
        <v>2374.6200000000026</v>
      </c>
      <c r="G181" s="6">
        <v>675</v>
      </c>
      <c r="H181" s="17"/>
      <c r="I181" s="12"/>
      <c r="J181" s="24"/>
      <c r="K181" s="12"/>
      <c r="L181" s="12"/>
      <c r="M181" s="12"/>
      <c r="N181" s="12"/>
      <c r="O181" s="13"/>
      <c r="P181" s="13"/>
      <c r="Q181" s="13"/>
      <c r="R181" s="13"/>
      <c r="S181" s="13"/>
      <c r="T181" s="13"/>
      <c r="U181" s="13"/>
      <c r="V181" s="13"/>
      <c r="W181" s="13"/>
    </row>
    <row r="182" spans="1:23" s="14" customFormat="1" ht="69" customHeight="1">
      <c r="A182" s="35">
        <v>171</v>
      </c>
      <c r="B182" s="43" t="s">
        <v>291</v>
      </c>
      <c r="C182" s="20" t="s">
        <v>46</v>
      </c>
      <c r="D182" s="6">
        <v>16949.93</v>
      </c>
      <c r="E182" s="5">
        <v>10434.64</v>
      </c>
      <c r="F182" s="3">
        <f t="shared" si="2"/>
        <v>6515.290000000001</v>
      </c>
      <c r="G182" s="6">
        <v>488</v>
      </c>
      <c r="H182" s="17"/>
      <c r="I182" s="12"/>
      <c r="J182" s="24"/>
      <c r="K182" s="12"/>
      <c r="L182" s="12"/>
      <c r="M182" s="12"/>
      <c r="N182" s="12"/>
      <c r="O182" s="13"/>
      <c r="P182" s="13"/>
      <c r="Q182" s="13"/>
      <c r="R182" s="13"/>
      <c r="S182" s="13"/>
      <c r="T182" s="13"/>
      <c r="U182" s="13"/>
      <c r="V182" s="13"/>
      <c r="W182" s="13"/>
    </row>
    <row r="183" spans="1:23" s="14" customFormat="1" ht="78" customHeight="1">
      <c r="A183" s="35">
        <v>172</v>
      </c>
      <c r="B183" s="43" t="s">
        <v>291</v>
      </c>
      <c r="C183" s="20" t="s">
        <v>47</v>
      </c>
      <c r="D183" s="6">
        <v>43183.77</v>
      </c>
      <c r="E183" s="5">
        <v>41529.47</v>
      </c>
      <c r="F183" s="3">
        <f t="shared" si="2"/>
        <v>1654.2999999999956</v>
      </c>
      <c r="G183" s="6">
        <v>1210.35</v>
      </c>
      <c r="H183" s="17"/>
      <c r="I183" s="12"/>
      <c r="J183" s="24"/>
      <c r="K183" s="12"/>
      <c r="L183" s="12"/>
      <c r="M183" s="12"/>
      <c r="N183" s="12"/>
      <c r="O183" s="13"/>
      <c r="P183" s="13"/>
      <c r="Q183" s="13"/>
      <c r="R183" s="13"/>
      <c r="S183" s="13"/>
      <c r="T183" s="13"/>
      <c r="U183" s="13"/>
      <c r="V183" s="13"/>
      <c r="W183" s="13"/>
    </row>
    <row r="184" spans="1:23" s="14" customFormat="1" ht="71.25" customHeight="1">
      <c r="A184" s="35">
        <v>173</v>
      </c>
      <c r="B184" s="43" t="s">
        <v>291</v>
      </c>
      <c r="C184" s="20" t="s">
        <v>48</v>
      </c>
      <c r="D184" s="6">
        <v>62874.89</v>
      </c>
      <c r="E184" s="5">
        <v>44542.44</v>
      </c>
      <c r="F184" s="3">
        <f t="shared" si="2"/>
        <v>18332.449999999997</v>
      </c>
      <c r="G184" s="6">
        <v>1786</v>
      </c>
      <c r="H184" s="17"/>
      <c r="I184" s="12"/>
      <c r="J184" s="24"/>
      <c r="K184" s="12"/>
      <c r="L184" s="12"/>
      <c r="M184" s="12"/>
      <c r="N184" s="12"/>
      <c r="O184" s="13"/>
      <c r="P184" s="13"/>
      <c r="Q184" s="13"/>
      <c r="R184" s="13"/>
      <c r="S184" s="13"/>
      <c r="T184" s="13"/>
      <c r="U184" s="13"/>
      <c r="V184" s="13"/>
      <c r="W184" s="13"/>
    </row>
    <row r="185" spans="1:23" s="14" customFormat="1" ht="67.5" customHeight="1">
      <c r="A185" s="35">
        <v>174</v>
      </c>
      <c r="B185" s="43" t="s">
        <v>291</v>
      </c>
      <c r="C185" s="20" t="s">
        <v>49</v>
      </c>
      <c r="D185" s="6">
        <v>38490.03</v>
      </c>
      <c r="E185" s="5">
        <v>26686.9</v>
      </c>
      <c r="F185" s="3">
        <f t="shared" si="2"/>
        <v>11803.129999999997</v>
      </c>
      <c r="G185" s="6">
        <v>1000</v>
      </c>
      <c r="H185" s="17"/>
      <c r="I185" s="12"/>
      <c r="J185" s="24"/>
      <c r="K185" s="12"/>
      <c r="L185" s="12"/>
      <c r="M185" s="12"/>
      <c r="N185" s="12"/>
      <c r="O185" s="13"/>
      <c r="P185" s="13"/>
      <c r="Q185" s="13"/>
      <c r="R185" s="13"/>
      <c r="S185" s="13"/>
      <c r="T185" s="13"/>
      <c r="U185" s="13"/>
      <c r="V185" s="13"/>
      <c r="W185" s="13"/>
    </row>
    <row r="186" spans="1:23" s="14" customFormat="1" ht="68.25" customHeight="1">
      <c r="A186" s="35">
        <v>175</v>
      </c>
      <c r="B186" s="43" t="s">
        <v>291</v>
      </c>
      <c r="C186" s="20" t="s">
        <v>50</v>
      </c>
      <c r="D186" s="6">
        <v>39546.85</v>
      </c>
      <c r="E186" s="5">
        <v>26708.21</v>
      </c>
      <c r="F186" s="3">
        <f t="shared" si="2"/>
        <v>12838.64</v>
      </c>
      <c r="G186" s="6">
        <v>1164</v>
      </c>
      <c r="H186" s="17"/>
      <c r="I186" s="12"/>
      <c r="J186" s="24"/>
      <c r="K186" s="12"/>
      <c r="L186" s="12"/>
      <c r="M186" s="12"/>
      <c r="N186" s="12"/>
      <c r="O186" s="13"/>
      <c r="P186" s="13"/>
      <c r="Q186" s="13"/>
      <c r="R186" s="13"/>
      <c r="S186" s="13"/>
      <c r="T186" s="13"/>
      <c r="U186" s="13"/>
      <c r="V186" s="13"/>
      <c r="W186" s="13"/>
    </row>
    <row r="187" spans="1:23" s="14" customFormat="1" ht="64.5" customHeight="1">
      <c r="A187" s="35">
        <v>176</v>
      </c>
      <c r="B187" s="43" t="s">
        <v>291</v>
      </c>
      <c r="C187" s="20" t="s">
        <v>51</v>
      </c>
      <c r="D187" s="6">
        <v>13093.39</v>
      </c>
      <c r="E187" s="5">
        <v>7828.81</v>
      </c>
      <c r="F187" s="3">
        <f t="shared" si="2"/>
        <v>5264.579999999999</v>
      </c>
      <c r="G187" s="6">
        <v>377.4</v>
      </c>
      <c r="H187" s="17"/>
      <c r="I187" s="12"/>
      <c r="J187" s="24"/>
      <c r="K187" s="12"/>
      <c r="L187" s="12"/>
      <c r="M187" s="12"/>
      <c r="N187" s="12"/>
      <c r="O187" s="13"/>
      <c r="P187" s="13"/>
      <c r="Q187" s="13"/>
      <c r="R187" s="13"/>
      <c r="S187" s="13"/>
      <c r="T187" s="13"/>
      <c r="U187" s="13"/>
      <c r="V187" s="13"/>
      <c r="W187" s="13"/>
    </row>
    <row r="188" spans="1:23" s="14" customFormat="1" ht="72.75" customHeight="1">
      <c r="A188" s="35">
        <v>177</v>
      </c>
      <c r="B188" s="43" t="s">
        <v>291</v>
      </c>
      <c r="C188" s="20" t="s">
        <v>52</v>
      </c>
      <c r="D188" s="6">
        <v>16112.9</v>
      </c>
      <c r="E188" s="5">
        <v>13975</v>
      </c>
      <c r="F188" s="3">
        <f t="shared" si="2"/>
        <v>2137.8999999999996</v>
      </c>
      <c r="G188" s="6">
        <v>472.74</v>
      </c>
      <c r="H188" s="17"/>
      <c r="I188" s="12"/>
      <c r="J188" s="24"/>
      <c r="K188" s="12"/>
      <c r="L188" s="12"/>
      <c r="M188" s="12"/>
      <c r="N188" s="12"/>
      <c r="O188" s="13"/>
      <c r="P188" s="13"/>
      <c r="Q188" s="13"/>
      <c r="R188" s="13"/>
      <c r="S188" s="13"/>
      <c r="T188" s="13"/>
      <c r="U188" s="13"/>
      <c r="V188" s="13"/>
      <c r="W188" s="13"/>
    </row>
    <row r="189" spans="1:23" s="14" customFormat="1" ht="101.25" customHeight="1">
      <c r="A189" s="35">
        <v>178</v>
      </c>
      <c r="B189" s="43"/>
      <c r="C189" s="20" t="s">
        <v>54</v>
      </c>
      <c r="D189" s="6">
        <v>15476</v>
      </c>
      <c r="E189" s="21"/>
      <c r="F189" s="3">
        <f t="shared" si="2"/>
        <v>15476</v>
      </c>
      <c r="G189" s="6"/>
      <c r="H189" s="17"/>
      <c r="I189" s="12"/>
      <c r="J189" s="24"/>
      <c r="K189" s="12"/>
      <c r="L189" s="12"/>
      <c r="M189" s="12"/>
      <c r="N189" s="12"/>
      <c r="O189" s="13"/>
      <c r="P189" s="13"/>
      <c r="Q189" s="13"/>
      <c r="R189" s="13"/>
      <c r="S189" s="13"/>
      <c r="T189" s="13"/>
      <c r="U189" s="13"/>
      <c r="V189" s="13"/>
      <c r="W189" s="13"/>
    </row>
    <row r="190" spans="1:23" s="14" customFormat="1" ht="72" customHeight="1">
      <c r="A190" s="35">
        <v>179</v>
      </c>
      <c r="B190" s="43" t="s">
        <v>291</v>
      </c>
      <c r="C190" s="20" t="s">
        <v>276</v>
      </c>
      <c r="D190" s="5">
        <v>200000</v>
      </c>
      <c r="E190" s="5">
        <v>193188.3</v>
      </c>
      <c r="F190" s="3">
        <f t="shared" si="2"/>
        <v>6811.700000000012</v>
      </c>
      <c r="G190" s="6">
        <v>6000</v>
      </c>
      <c r="H190" s="17"/>
      <c r="I190" s="12"/>
      <c r="J190" s="24"/>
      <c r="K190" s="12"/>
      <c r="L190" s="12"/>
      <c r="M190" s="12"/>
      <c r="N190" s="12"/>
      <c r="O190" s="13"/>
      <c r="P190" s="13"/>
      <c r="Q190" s="13"/>
      <c r="R190" s="13"/>
      <c r="S190" s="13"/>
      <c r="T190" s="13"/>
      <c r="U190" s="13"/>
      <c r="V190" s="13"/>
      <c r="W190" s="13"/>
    </row>
    <row r="191" spans="1:23" s="14" customFormat="1" ht="69" customHeight="1">
      <c r="A191" s="35">
        <v>180</v>
      </c>
      <c r="B191" s="43" t="s">
        <v>291</v>
      </c>
      <c r="C191" s="20" t="s">
        <v>277</v>
      </c>
      <c r="D191" s="5">
        <v>180000</v>
      </c>
      <c r="E191" s="5">
        <v>172212.8</v>
      </c>
      <c r="F191" s="3">
        <f t="shared" si="2"/>
        <v>7787.200000000012</v>
      </c>
      <c r="G191" s="6">
        <v>5400</v>
      </c>
      <c r="H191" s="17"/>
      <c r="I191" s="12"/>
      <c r="J191" s="24"/>
      <c r="K191" s="12"/>
      <c r="L191" s="12"/>
      <c r="M191" s="12"/>
      <c r="N191" s="12"/>
      <c r="O191" s="13"/>
      <c r="P191" s="13"/>
      <c r="Q191" s="13"/>
      <c r="R191" s="13"/>
      <c r="S191" s="13"/>
      <c r="T191" s="13"/>
      <c r="U191" s="13"/>
      <c r="V191" s="13"/>
      <c r="W191" s="13"/>
    </row>
    <row r="192" spans="1:23" s="14" customFormat="1" ht="74.25" customHeight="1">
      <c r="A192" s="35">
        <v>181</v>
      </c>
      <c r="B192" s="43" t="s">
        <v>291</v>
      </c>
      <c r="C192" s="20" t="s">
        <v>121</v>
      </c>
      <c r="D192" s="6">
        <v>339941</v>
      </c>
      <c r="E192" s="21"/>
      <c r="F192" s="3">
        <f t="shared" si="2"/>
        <v>339941</v>
      </c>
      <c r="G192" s="6">
        <v>10198.23</v>
      </c>
      <c r="H192" s="17"/>
      <c r="I192" s="12"/>
      <c r="J192" s="24"/>
      <c r="K192" s="12"/>
      <c r="L192" s="12"/>
      <c r="M192" s="12"/>
      <c r="N192" s="12"/>
      <c r="O192" s="13"/>
      <c r="P192" s="13"/>
      <c r="Q192" s="13"/>
      <c r="R192" s="13"/>
      <c r="S192" s="13"/>
      <c r="T192" s="13"/>
      <c r="U192" s="13"/>
      <c r="V192" s="13"/>
      <c r="W192" s="13"/>
    </row>
    <row r="193" spans="1:23" s="14" customFormat="1" ht="74.25" customHeight="1">
      <c r="A193" s="35">
        <v>182</v>
      </c>
      <c r="B193" s="43" t="s">
        <v>291</v>
      </c>
      <c r="C193" s="25" t="s">
        <v>27</v>
      </c>
      <c r="D193" s="6">
        <v>26967.57</v>
      </c>
      <c r="E193" s="5">
        <v>22241.37</v>
      </c>
      <c r="F193" s="3">
        <f t="shared" si="2"/>
        <v>4726.200000000001</v>
      </c>
      <c r="G193" s="6">
        <v>687.87</v>
      </c>
      <c r="H193" s="6">
        <v>687.87</v>
      </c>
      <c r="I193" s="12"/>
      <c r="J193" s="24"/>
      <c r="K193" s="12"/>
      <c r="L193" s="12"/>
      <c r="M193" s="12"/>
      <c r="N193" s="12"/>
      <c r="O193" s="13"/>
      <c r="P193" s="13"/>
      <c r="Q193" s="13"/>
      <c r="R193" s="13"/>
      <c r="S193" s="13"/>
      <c r="T193" s="13"/>
      <c r="U193" s="13"/>
      <c r="V193" s="13"/>
      <c r="W193" s="13"/>
    </row>
    <row r="194" spans="1:23" s="14" customFormat="1" ht="69" customHeight="1">
      <c r="A194" s="35">
        <v>183</v>
      </c>
      <c r="B194" s="43" t="s">
        <v>291</v>
      </c>
      <c r="C194" s="25" t="s">
        <v>28</v>
      </c>
      <c r="D194" s="6">
        <v>7281.58</v>
      </c>
      <c r="E194" s="5">
        <v>3598.92</v>
      </c>
      <c r="F194" s="3">
        <f t="shared" si="2"/>
        <v>3682.66</v>
      </c>
      <c r="G194" s="6">
        <v>135.33</v>
      </c>
      <c r="H194" s="17"/>
      <c r="I194" s="12"/>
      <c r="J194" s="24"/>
      <c r="K194" s="12"/>
      <c r="L194" s="12"/>
      <c r="M194" s="12"/>
      <c r="N194" s="12"/>
      <c r="O194" s="13"/>
      <c r="P194" s="13"/>
      <c r="Q194" s="13"/>
      <c r="R194" s="13"/>
      <c r="S194" s="13"/>
      <c r="T194" s="13"/>
      <c r="U194" s="13"/>
      <c r="V194" s="13"/>
      <c r="W194" s="13"/>
    </row>
    <row r="195" spans="1:23" s="14" customFormat="1" ht="71.25" customHeight="1">
      <c r="A195" s="35">
        <v>184</v>
      </c>
      <c r="B195" s="43" t="s">
        <v>291</v>
      </c>
      <c r="C195" s="25" t="s">
        <v>29</v>
      </c>
      <c r="D195" s="6">
        <v>11992.99</v>
      </c>
      <c r="E195" s="5">
        <v>8783.69</v>
      </c>
      <c r="F195" s="3">
        <f t="shared" si="2"/>
        <v>3209.2999999999993</v>
      </c>
      <c r="G195" s="6">
        <v>271.66</v>
      </c>
      <c r="H195" s="6">
        <v>271.65</v>
      </c>
      <c r="I195" s="12"/>
      <c r="J195" s="24"/>
      <c r="K195" s="12"/>
      <c r="L195" s="12"/>
      <c r="M195" s="12"/>
      <c r="N195" s="12"/>
      <c r="O195" s="13"/>
      <c r="P195" s="13"/>
      <c r="Q195" s="13"/>
      <c r="R195" s="13"/>
      <c r="S195" s="13"/>
      <c r="T195" s="13"/>
      <c r="U195" s="13"/>
      <c r="V195" s="13"/>
      <c r="W195" s="13"/>
    </row>
    <row r="196" spans="1:23" s="14" customFormat="1" ht="58.5" customHeight="1">
      <c r="A196" s="35">
        <v>185</v>
      </c>
      <c r="B196" s="43"/>
      <c r="C196" s="25" t="s">
        <v>30</v>
      </c>
      <c r="D196" s="6">
        <v>5578.95</v>
      </c>
      <c r="E196" s="21"/>
      <c r="F196" s="3">
        <f t="shared" si="2"/>
        <v>5578.95</v>
      </c>
      <c r="G196" s="6"/>
      <c r="H196" s="17"/>
      <c r="I196" s="12"/>
      <c r="J196" s="24"/>
      <c r="K196" s="12"/>
      <c r="L196" s="12"/>
      <c r="M196" s="12"/>
      <c r="N196" s="12"/>
      <c r="O196" s="13"/>
      <c r="P196" s="13"/>
      <c r="Q196" s="13"/>
      <c r="R196" s="13"/>
      <c r="S196" s="13"/>
      <c r="T196" s="13"/>
      <c r="U196" s="13"/>
      <c r="V196" s="13"/>
      <c r="W196" s="13"/>
    </row>
    <row r="197" spans="1:23" s="14" customFormat="1" ht="63" customHeight="1">
      <c r="A197" s="35">
        <v>186</v>
      </c>
      <c r="B197" s="43"/>
      <c r="C197" s="25" t="s">
        <v>176</v>
      </c>
      <c r="D197" s="6">
        <v>4014.6</v>
      </c>
      <c r="E197" s="21"/>
      <c r="F197" s="3">
        <f t="shared" si="2"/>
        <v>4014.6</v>
      </c>
      <c r="G197" s="6"/>
      <c r="H197" s="17"/>
      <c r="I197" s="12"/>
      <c r="J197" s="24"/>
      <c r="K197" s="12"/>
      <c r="L197" s="12"/>
      <c r="M197" s="12"/>
      <c r="N197" s="12"/>
      <c r="O197" s="13"/>
      <c r="P197" s="13"/>
      <c r="Q197" s="13"/>
      <c r="R197" s="13"/>
      <c r="S197" s="13"/>
      <c r="T197" s="13"/>
      <c r="U197" s="13"/>
      <c r="V197" s="13"/>
      <c r="W197" s="13"/>
    </row>
    <row r="198" spans="1:23" s="14" customFormat="1" ht="52.5" customHeight="1">
      <c r="A198" s="35">
        <v>187</v>
      </c>
      <c r="B198" s="43"/>
      <c r="C198" s="25" t="s">
        <v>31</v>
      </c>
      <c r="D198" s="6">
        <v>42111.14</v>
      </c>
      <c r="E198" s="21"/>
      <c r="F198" s="3">
        <f t="shared" si="2"/>
        <v>42111.14</v>
      </c>
      <c r="G198" s="6"/>
      <c r="H198" s="17"/>
      <c r="I198" s="12"/>
      <c r="J198" s="24"/>
      <c r="K198" s="12"/>
      <c r="L198" s="12"/>
      <c r="M198" s="12"/>
      <c r="N198" s="12"/>
      <c r="O198" s="13"/>
      <c r="P198" s="13"/>
      <c r="Q198" s="13"/>
      <c r="R198" s="13"/>
      <c r="S198" s="13"/>
      <c r="T198" s="13"/>
      <c r="U198" s="13"/>
      <c r="V198" s="13"/>
      <c r="W198" s="13"/>
    </row>
    <row r="199" spans="1:23" s="14" customFormat="1" ht="51.75" customHeight="1">
      <c r="A199" s="35">
        <v>188</v>
      </c>
      <c r="B199" s="43"/>
      <c r="C199" s="25" t="s">
        <v>32</v>
      </c>
      <c r="D199" s="6">
        <v>39598.6</v>
      </c>
      <c r="E199" s="21"/>
      <c r="F199" s="3">
        <f t="shared" si="2"/>
        <v>39598.6</v>
      </c>
      <c r="G199" s="6"/>
      <c r="H199" s="17"/>
      <c r="I199" s="12"/>
      <c r="J199" s="24"/>
      <c r="K199" s="12"/>
      <c r="L199" s="12"/>
      <c r="M199" s="12"/>
      <c r="N199" s="12"/>
      <c r="O199" s="13"/>
      <c r="P199" s="13"/>
      <c r="Q199" s="13"/>
      <c r="R199" s="13"/>
      <c r="S199" s="13"/>
      <c r="T199" s="13"/>
      <c r="U199" s="13"/>
      <c r="V199" s="13"/>
      <c r="W199" s="13"/>
    </row>
    <row r="200" spans="1:23" s="14" customFormat="1" ht="73.5" customHeight="1">
      <c r="A200" s="35">
        <v>189</v>
      </c>
      <c r="B200" s="43" t="s">
        <v>291</v>
      </c>
      <c r="C200" s="20" t="s">
        <v>268</v>
      </c>
      <c r="D200" s="6">
        <v>32993.32</v>
      </c>
      <c r="E200" s="5">
        <v>23550.86</v>
      </c>
      <c r="F200" s="3">
        <f t="shared" si="2"/>
        <v>9442.46</v>
      </c>
      <c r="G200" s="6">
        <v>887.9</v>
      </c>
      <c r="H200" s="17"/>
      <c r="I200" s="12"/>
      <c r="J200" s="24"/>
      <c r="K200" s="12"/>
      <c r="L200" s="12"/>
      <c r="M200" s="12"/>
      <c r="N200" s="12"/>
      <c r="O200" s="13"/>
      <c r="P200" s="13"/>
      <c r="Q200" s="13"/>
      <c r="R200" s="13"/>
      <c r="S200" s="13"/>
      <c r="T200" s="13"/>
      <c r="U200" s="13"/>
      <c r="V200" s="13"/>
      <c r="W200" s="13"/>
    </row>
    <row r="201" spans="1:23" s="14" customFormat="1" ht="73.5" customHeight="1">
      <c r="A201" s="35">
        <v>190</v>
      </c>
      <c r="B201" s="43" t="s">
        <v>291</v>
      </c>
      <c r="C201" s="20" t="s">
        <v>269</v>
      </c>
      <c r="D201" s="6">
        <v>66159.55</v>
      </c>
      <c r="E201" s="5">
        <v>35652.42</v>
      </c>
      <c r="F201" s="3">
        <f t="shared" si="2"/>
        <v>30507.130000000005</v>
      </c>
      <c r="G201" s="6">
        <v>1891.3</v>
      </c>
      <c r="H201" s="17"/>
      <c r="I201" s="12"/>
      <c r="J201" s="24"/>
      <c r="K201" s="12"/>
      <c r="L201" s="12"/>
      <c r="M201" s="12"/>
      <c r="N201" s="12"/>
      <c r="O201" s="13"/>
      <c r="P201" s="13"/>
      <c r="Q201" s="13"/>
      <c r="R201" s="13"/>
      <c r="S201" s="13"/>
      <c r="T201" s="13"/>
      <c r="U201" s="13"/>
      <c r="V201" s="13"/>
      <c r="W201" s="13"/>
    </row>
    <row r="202" spans="1:23" s="14" customFormat="1" ht="69.75" customHeight="1">
      <c r="A202" s="35">
        <v>191</v>
      </c>
      <c r="B202" s="43" t="s">
        <v>291</v>
      </c>
      <c r="C202" s="20" t="s">
        <v>270</v>
      </c>
      <c r="D202" s="6">
        <v>85285.27</v>
      </c>
      <c r="E202" s="5">
        <v>44465.09</v>
      </c>
      <c r="F202" s="3">
        <f t="shared" si="2"/>
        <v>40820.18000000001</v>
      </c>
      <c r="G202" s="6">
        <v>2425</v>
      </c>
      <c r="H202" s="17"/>
      <c r="I202" s="12"/>
      <c r="J202" s="24"/>
      <c r="K202" s="12"/>
      <c r="L202" s="12"/>
      <c r="M202" s="12"/>
      <c r="N202" s="12"/>
      <c r="O202" s="13"/>
      <c r="P202" s="13"/>
      <c r="Q202" s="13"/>
      <c r="R202" s="13"/>
      <c r="S202" s="13"/>
      <c r="T202" s="13"/>
      <c r="U202" s="13"/>
      <c r="V202" s="13"/>
      <c r="W202" s="13"/>
    </row>
    <row r="203" spans="1:23" s="14" customFormat="1" ht="42.75" customHeight="1">
      <c r="A203" s="35">
        <v>192</v>
      </c>
      <c r="B203" s="43" t="s">
        <v>291</v>
      </c>
      <c r="C203" s="20" t="s">
        <v>271</v>
      </c>
      <c r="D203" s="6">
        <v>8500.76</v>
      </c>
      <c r="E203" s="21"/>
      <c r="F203" s="3">
        <f t="shared" si="2"/>
        <v>8500.76</v>
      </c>
      <c r="G203" s="6">
        <v>240</v>
      </c>
      <c r="H203" s="17"/>
      <c r="I203" s="12"/>
      <c r="J203" s="24"/>
      <c r="K203" s="12"/>
      <c r="L203" s="12"/>
      <c r="M203" s="12"/>
      <c r="N203" s="12"/>
      <c r="O203" s="13"/>
      <c r="P203" s="13"/>
      <c r="Q203" s="13"/>
      <c r="R203" s="13"/>
      <c r="S203" s="13"/>
      <c r="T203" s="13"/>
      <c r="U203" s="13"/>
      <c r="V203" s="13"/>
      <c r="W203" s="13"/>
    </row>
    <row r="204" spans="1:23" s="14" customFormat="1" ht="69" customHeight="1">
      <c r="A204" s="35">
        <v>193</v>
      </c>
      <c r="B204" s="43" t="s">
        <v>291</v>
      </c>
      <c r="C204" s="20" t="s">
        <v>272</v>
      </c>
      <c r="D204" s="6">
        <v>40240.25</v>
      </c>
      <c r="E204" s="5">
        <v>23333.15</v>
      </c>
      <c r="F204" s="3">
        <f t="shared" si="2"/>
        <v>16907.1</v>
      </c>
      <c r="G204" s="6">
        <v>1149</v>
      </c>
      <c r="H204" s="17"/>
      <c r="I204" s="12"/>
      <c r="J204" s="24"/>
      <c r="K204" s="12"/>
      <c r="L204" s="12"/>
      <c r="M204" s="12"/>
      <c r="N204" s="12"/>
      <c r="O204" s="13"/>
      <c r="P204" s="13"/>
      <c r="Q204" s="13"/>
      <c r="R204" s="13"/>
      <c r="S204" s="13"/>
      <c r="T204" s="13"/>
      <c r="U204" s="13"/>
      <c r="V204" s="13"/>
      <c r="W204" s="13"/>
    </row>
    <row r="205" spans="1:23" s="14" customFormat="1" ht="72.75" customHeight="1">
      <c r="A205" s="35">
        <v>194</v>
      </c>
      <c r="B205" s="43" t="s">
        <v>291</v>
      </c>
      <c r="C205" s="20" t="s">
        <v>273</v>
      </c>
      <c r="D205" s="6">
        <v>65386.64</v>
      </c>
      <c r="E205" s="5">
        <v>46340.82</v>
      </c>
      <c r="F205" s="3">
        <f aca="true" t="shared" si="3" ref="F205:F268">D205-E205</f>
        <v>19045.82</v>
      </c>
      <c r="G205" s="6">
        <v>1757.9</v>
      </c>
      <c r="H205" s="17"/>
      <c r="I205" s="12"/>
      <c r="J205" s="24"/>
      <c r="K205" s="12"/>
      <c r="L205" s="12"/>
      <c r="M205" s="12"/>
      <c r="N205" s="12"/>
      <c r="O205" s="13"/>
      <c r="P205" s="13"/>
      <c r="Q205" s="13"/>
      <c r="R205" s="13"/>
      <c r="S205" s="13"/>
      <c r="T205" s="13"/>
      <c r="U205" s="13"/>
      <c r="V205" s="13"/>
      <c r="W205" s="13"/>
    </row>
    <row r="206" spans="1:23" s="14" customFormat="1" ht="83.25" customHeight="1">
      <c r="A206" s="35">
        <v>195</v>
      </c>
      <c r="B206" s="43" t="s">
        <v>291</v>
      </c>
      <c r="C206" s="20" t="s">
        <v>274</v>
      </c>
      <c r="D206" s="6">
        <v>44663.94</v>
      </c>
      <c r="E206" s="5">
        <v>27157.26</v>
      </c>
      <c r="F206" s="3">
        <f t="shared" si="3"/>
        <v>17506.680000000004</v>
      </c>
      <c r="G206" s="6">
        <v>1293</v>
      </c>
      <c r="H206" s="17"/>
      <c r="I206" s="12"/>
      <c r="J206" s="24"/>
      <c r="K206" s="12"/>
      <c r="L206" s="12"/>
      <c r="M206" s="12"/>
      <c r="N206" s="12"/>
      <c r="O206" s="13"/>
      <c r="P206" s="13"/>
      <c r="Q206" s="13"/>
      <c r="R206" s="13"/>
      <c r="S206" s="13"/>
      <c r="T206" s="13"/>
      <c r="U206" s="13"/>
      <c r="V206" s="13"/>
      <c r="W206" s="13"/>
    </row>
    <row r="207" spans="1:23" s="14" customFormat="1" ht="82.5" customHeight="1">
      <c r="A207" s="35">
        <v>196</v>
      </c>
      <c r="B207" s="43" t="s">
        <v>291</v>
      </c>
      <c r="C207" s="19" t="s">
        <v>37</v>
      </c>
      <c r="D207" s="5">
        <v>1833920.69</v>
      </c>
      <c r="E207" s="21"/>
      <c r="F207" s="3">
        <f t="shared" si="3"/>
        <v>1833920.69</v>
      </c>
      <c r="G207" s="6">
        <v>55017.62</v>
      </c>
      <c r="H207" s="17"/>
      <c r="I207" s="12"/>
      <c r="J207" s="24"/>
      <c r="K207" s="12"/>
      <c r="L207" s="12"/>
      <c r="M207" s="12"/>
      <c r="N207" s="12"/>
      <c r="O207" s="13"/>
      <c r="P207" s="13"/>
      <c r="Q207" s="13"/>
      <c r="R207" s="13"/>
      <c r="S207" s="13"/>
      <c r="T207" s="13"/>
      <c r="U207" s="13"/>
      <c r="V207" s="13"/>
      <c r="W207" s="13"/>
    </row>
    <row r="208" spans="1:23" s="14" customFormat="1" ht="64.5" customHeight="1">
      <c r="A208" s="35">
        <v>197</v>
      </c>
      <c r="B208" s="43" t="s">
        <v>291</v>
      </c>
      <c r="C208" s="19" t="s">
        <v>36</v>
      </c>
      <c r="D208" s="5">
        <v>319800.65</v>
      </c>
      <c r="E208" s="21"/>
      <c r="F208" s="3">
        <f t="shared" si="3"/>
        <v>319800.65</v>
      </c>
      <c r="G208" s="6">
        <v>9595.72</v>
      </c>
      <c r="H208" s="17"/>
      <c r="I208" s="12"/>
      <c r="J208" s="24"/>
      <c r="K208" s="12"/>
      <c r="L208" s="12"/>
      <c r="M208" s="12"/>
      <c r="N208" s="12"/>
      <c r="O208" s="13"/>
      <c r="P208" s="13"/>
      <c r="Q208" s="13"/>
      <c r="R208" s="13"/>
      <c r="S208" s="13"/>
      <c r="T208" s="13"/>
      <c r="U208" s="13"/>
      <c r="V208" s="13"/>
      <c r="W208" s="13"/>
    </row>
    <row r="209" spans="1:23" s="14" customFormat="1" ht="96" customHeight="1">
      <c r="A209" s="35">
        <v>198</v>
      </c>
      <c r="B209" s="43" t="s">
        <v>291</v>
      </c>
      <c r="C209" s="19" t="s">
        <v>11</v>
      </c>
      <c r="D209" s="5">
        <f>68.44*1000+137000</f>
        <v>205440</v>
      </c>
      <c r="E209" s="21"/>
      <c r="F209" s="3">
        <f t="shared" si="3"/>
        <v>205440</v>
      </c>
      <c r="G209" s="6">
        <v>6163.2</v>
      </c>
      <c r="H209" s="17"/>
      <c r="I209" s="12"/>
      <c r="J209" s="24"/>
      <c r="K209" s="12"/>
      <c r="L209" s="12"/>
      <c r="M209" s="12"/>
      <c r="N209" s="12"/>
      <c r="O209" s="13"/>
      <c r="P209" s="13"/>
      <c r="Q209" s="13"/>
      <c r="R209" s="13"/>
      <c r="S209" s="13"/>
      <c r="T209" s="13"/>
      <c r="U209" s="13"/>
      <c r="V209" s="13"/>
      <c r="W209" s="13"/>
    </row>
    <row r="210" spans="1:23" s="14" customFormat="1" ht="78.75" customHeight="1">
      <c r="A210" s="35">
        <v>199</v>
      </c>
      <c r="B210" s="43"/>
      <c r="C210" s="19" t="s">
        <v>35</v>
      </c>
      <c r="D210" s="5">
        <f>16000+32000</f>
        <v>48000</v>
      </c>
      <c r="E210" s="21"/>
      <c r="F210" s="3">
        <f t="shared" si="3"/>
        <v>48000</v>
      </c>
      <c r="G210" s="6"/>
      <c r="H210" s="17"/>
      <c r="I210" s="12"/>
      <c r="J210" s="24"/>
      <c r="K210" s="12"/>
      <c r="L210" s="12"/>
      <c r="M210" s="12"/>
      <c r="N210" s="12"/>
      <c r="O210" s="13"/>
      <c r="P210" s="13"/>
      <c r="Q210" s="13"/>
      <c r="R210" s="13"/>
      <c r="S210" s="13"/>
      <c r="T210" s="13"/>
      <c r="U210" s="13"/>
      <c r="V210" s="13"/>
      <c r="W210" s="13"/>
    </row>
    <row r="211" spans="1:23" s="14" customFormat="1" ht="68.25" customHeight="1">
      <c r="A211" s="35">
        <v>200</v>
      </c>
      <c r="B211" s="43" t="s">
        <v>291</v>
      </c>
      <c r="C211" s="19" t="s">
        <v>2</v>
      </c>
      <c r="D211" s="5">
        <v>4305.71</v>
      </c>
      <c r="E211" s="5">
        <v>4305.71</v>
      </c>
      <c r="F211" s="3">
        <f t="shared" si="3"/>
        <v>0</v>
      </c>
      <c r="G211" s="6">
        <v>26185.04</v>
      </c>
      <c r="H211" s="6">
        <v>26185.04</v>
      </c>
      <c r="I211" s="12"/>
      <c r="J211" s="24"/>
      <c r="K211" s="12"/>
      <c r="L211" s="12"/>
      <c r="M211" s="12"/>
      <c r="N211" s="12"/>
      <c r="O211" s="13"/>
      <c r="P211" s="13"/>
      <c r="Q211" s="13"/>
      <c r="R211" s="13"/>
      <c r="S211" s="13"/>
      <c r="T211" s="13"/>
      <c r="U211" s="13"/>
      <c r="V211" s="13"/>
      <c r="W211" s="13"/>
    </row>
    <row r="212" spans="1:23" s="14" customFormat="1" ht="78" customHeight="1">
      <c r="A212" s="35">
        <v>201</v>
      </c>
      <c r="B212" s="43" t="s">
        <v>291</v>
      </c>
      <c r="C212" s="19" t="s">
        <v>3</v>
      </c>
      <c r="D212" s="5">
        <v>2870.65</v>
      </c>
      <c r="E212" s="5">
        <v>2870.65</v>
      </c>
      <c r="F212" s="3">
        <f t="shared" si="3"/>
        <v>0</v>
      </c>
      <c r="G212" s="6">
        <v>13354.29</v>
      </c>
      <c r="H212" s="6">
        <v>13354.29</v>
      </c>
      <c r="I212" s="12"/>
      <c r="J212" s="24"/>
      <c r="K212" s="12"/>
      <c r="L212" s="12"/>
      <c r="M212" s="12"/>
      <c r="N212" s="12"/>
      <c r="O212" s="13"/>
      <c r="P212" s="13"/>
      <c r="Q212" s="13"/>
      <c r="R212" s="13"/>
      <c r="S212" s="13"/>
      <c r="T212" s="13"/>
      <c r="U212" s="13"/>
      <c r="V212" s="13"/>
      <c r="W212" s="13"/>
    </row>
    <row r="213" spans="1:23" s="14" customFormat="1" ht="72.75" customHeight="1">
      <c r="A213" s="35">
        <v>202</v>
      </c>
      <c r="B213" s="43" t="s">
        <v>291</v>
      </c>
      <c r="C213" s="19" t="s">
        <v>4</v>
      </c>
      <c r="D213" s="5">
        <v>6077.95</v>
      </c>
      <c r="E213" s="5">
        <v>6077.95</v>
      </c>
      <c r="F213" s="3">
        <f t="shared" si="3"/>
        <v>0</v>
      </c>
      <c r="G213" s="6">
        <v>26468.81</v>
      </c>
      <c r="H213" s="6">
        <v>26468.81</v>
      </c>
      <c r="I213" s="12"/>
      <c r="J213" s="24"/>
      <c r="K213" s="12"/>
      <c r="L213" s="12"/>
      <c r="M213" s="12"/>
      <c r="N213" s="12"/>
      <c r="O213" s="13"/>
      <c r="P213" s="13"/>
      <c r="Q213" s="13"/>
      <c r="R213" s="13"/>
      <c r="S213" s="13"/>
      <c r="T213" s="13"/>
      <c r="U213" s="13"/>
      <c r="V213" s="13"/>
      <c r="W213" s="13"/>
    </row>
    <row r="214" spans="1:23" s="14" customFormat="1" ht="69" customHeight="1">
      <c r="A214" s="35">
        <v>203</v>
      </c>
      <c r="B214" s="43" t="s">
        <v>291</v>
      </c>
      <c r="C214" s="19" t="s">
        <v>5</v>
      </c>
      <c r="D214" s="5">
        <v>12313.62</v>
      </c>
      <c r="E214" s="5">
        <v>9945.12</v>
      </c>
      <c r="F214" s="3">
        <f t="shared" si="3"/>
        <v>2368.5</v>
      </c>
      <c r="G214" s="6">
        <v>307.58</v>
      </c>
      <c r="H214" s="6">
        <v>306.95</v>
      </c>
      <c r="I214" s="12"/>
      <c r="J214" s="24"/>
      <c r="K214" s="12"/>
      <c r="L214" s="12"/>
      <c r="M214" s="12"/>
      <c r="N214" s="12"/>
      <c r="O214" s="13"/>
      <c r="P214" s="13"/>
      <c r="Q214" s="13"/>
      <c r="R214" s="13"/>
      <c r="S214" s="13"/>
      <c r="T214" s="13"/>
      <c r="U214" s="13"/>
      <c r="V214" s="13"/>
      <c r="W214" s="13"/>
    </row>
    <row r="215" spans="1:23" s="14" customFormat="1" ht="68.25" customHeight="1">
      <c r="A215" s="35">
        <v>204</v>
      </c>
      <c r="B215" s="43" t="s">
        <v>291</v>
      </c>
      <c r="C215" s="19" t="s">
        <v>6</v>
      </c>
      <c r="D215" s="5">
        <v>184322.2</v>
      </c>
      <c r="E215" s="5">
        <v>16987.29</v>
      </c>
      <c r="F215" s="3">
        <f t="shared" si="3"/>
        <v>167334.91</v>
      </c>
      <c r="G215" s="6">
        <v>525.38</v>
      </c>
      <c r="H215" s="3">
        <v>524.48</v>
      </c>
      <c r="I215" s="12"/>
      <c r="J215" s="24"/>
      <c r="K215" s="12"/>
      <c r="L215" s="12"/>
      <c r="M215" s="12"/>
      <c r="N215" s="12"/>
      <c r="O215" s="13"/>
      <c r="P215" s="13"/>
      <c r="Q215" s="13"/>
      <c r="R215" s="13"/>
      <c r="S215" s="13"/>
      <c r="T215" s="13"/>
      <c r="U215" s="13"/>
      <c r="V215" s="13"/>
      <c r="W215" s="13"/>
    </row>
    <row r="216" spans="1:23" s="14" customFormat="1" ht="75" customHeight="1">
      <c r="A216" s="35">
        <v>205</v>
      </c>
      <c r="B216" s="43" t="s">
        <v>291</v>
      </c>
      <c r="C216" s="19" t="s">
        <v>7</v>
      </c>
      <c r="D216" s="5">
        <v>1994.1</v>
      </c>
      <c r="E216" s="5">
        <v>1984.04</v>
      </c>
      <c r="F216" s="3">
        <f t="shared" si="3"/>
        <v>10.059999999999945</v>
      </c>
      <c r="G216" s="6">
        <v>59.82</v>
      </c>
      <c r="H216" s="3">
        <v>59.82</v>
      </c>
      <c r="I216" s="12"/>
      <c r="J216" s="24"/>
      <c r="K216" s="12"/>
      <c r="L216" s="12"/>
      <c r="M216" s="12"/>
      <c r="N216" s="12"/>
      <c r="O216" s="13"/>
      <c r="P216" s="13"/>
      <c r="Q216" s="13"/>
      <c r="R216" s="13"/>
      <c r="S216" s="13"/>
      <c r="T216" s="13"/>
      <c r="U216" s="13"/>
      <c r="V216" s="13"/>
      <c r="W216" s="13"/>
    </row>
    <row r="217" spans="1:23" s="14" customFormat="1" ht="75.75" customHeight="1">
      <c r="A217" s="35">
        <v>206</v>
      </c>
      <c r="B217" s="43" t="s">
        <v>291</v>
      </c>
      <c r="C217" s="19" t="s">
        <v>8</v>
      </c>
      <c r="D217" s="5">
        <v>4169.85</v>
      </c>
      <c r="E217" s="5">
        <v>4169.85</v>
      </c>
      <c r="F217" s="3">
        <f t="shared" si="3"/>
        <v>0</v>
      </c>
      <c r="G217" s="6">
        <v>16730.8</v>
      </c>
      <c r="H217" s="3">
        <v>16730.8</v>
      </c>
      <c r="I217" s="12"/>
      <c r="J217" s="24"/>
      <c r="K217" s="12"/>
      <c r="L217" s="12"/>
      <c r="M217" s="12"/>
      <c r="N217" s="12"/>
      <c r="O217" s="13"/>
      <c r="P217" s="13"/>
      <c r="Q217" s="13"/>
      <c r="R217" s="13"/>
      <c r="S217" s="13"/>
      <c r="T217" s="13"/>
      <c r="U217" s="13"/>
      <c r="V217" s="13"/>
      <c r="W217" s="13"/>
    </row>
    <row r="218" spans="1:23" s="14" customFormat="1" ht="77.25" customHeight="1">
      <c r="A218" s="35">
        <v>207</v>
      </c>
      <c r="B218" s="43" t="s">
        <v>291</v>
      </c>
      <c r="C218" s="19" t="s">
        <v>9</v>
      </c>
      <c r="D218" s="5">
        <v>4169.85</v>
      </c>
      <c r="E218" s="5">
        <v>4169.85</v>
      </c>
      <c r="F218" s="3">
        <f t="shared" si="3"/>
        <v>0</v>
      </c>
      <c r="G218" s="6">
        <v>16730.8</v>
      </c>
      <c r="H218" s="6">
        <v>16730.8</v>
      </c>
      <c r="I218" s="12"/>
      <c r="J218" s="24"/>
      <c r="K218" s="12"/>
      <c r="L218" s="12"/>
      <c r="M218" s="12"/>
      <c r="N218" s="12"/>
      <c r="O218" s="13"/>
      <c r="P218" s="13"/>
      <c r="Q218" s="13"/>
      <c r="R218" s="13"/>
      <c r="S218" s="13"/>
      <c r="T218" s="13"/>
      <c r="U218" s="13"/>
      <c r="V218" s="13"/>
      <c r="W218" s="13"/>
    </row>
    <row r="219" spans="1:23" s="14" customFormat="1" ht="62.25" customHeight="1">
      <c r="A219" s="35">
        <v>208</v>
      </c>
      <c r="B219" s="43" t="s">
        <v>291</v>
      </c>
      <c r="C219" s="19" t="s">
        <v>10</v>
      </c>
      <c r="D219" s="5">
        <v>3822.49</v>
      </c>
      <c r="E219" s="5">
        <v>3822.49</v>
      </c>
      <c r="F219" s="3">
        <f t="shared" si="3"/>
        <v>0</v>
      </c>
      <c r="G219" s="6">
        <v>26882.06</v>
      </c>
      <c r="H219" s="6">
        <v>26882.06</v>
      </c>
      <c r="I219" s="12"/>
      <c r="J219" s="24"/>
      <c r="K219" s="12"/>
      <c r="L219" s="12"/>
      <c r="M219" s="12"/>
      <c r="N219" s="12"/>
      <c r="O219" s="13"/>
      <c r="P219" s="13"/>
      <c r="Q219" s="13"/>
      <c r="R219" s="13"/>
      <c r="S219" s="13"/>
      <c r="T219" s="13"/>
      <c r="U219" s="13"/>
      <c r="V219" s="13"/>
      <c r="W219" s="13"/>
    </row>
    <row r="220" spans="1:23" s="14" customFormat="1" ht="74.25" customHeight="1">
      <c r="A220" s="35">
        <v>209</v>
      </c>
      <c r="B220" s="43" t="s">
        <v>291</v>
      </c>
      <c r="C220" s="26" t="s">
        <v>24</v>
      </c>
      <c r="D220" s="27">
        <v>4658.91</v>
      </c>
      <c r="E220" s="27">
        <v>4658.91</v>
      </c>
      <c r="F220" s="3">
        <f t="shared" si="3"/>
        <v>0</v>
      </c>
      <c r="G220" s="6">
        <v>28655.12</v>
      </c>
      <c r="H220" s="3">
        <v>28266.86</v>
      </c>
      <c r="I220" s="12"/>
      <c r="J220" s="24"/>
      <c r="K220" s="12"/>
      <c r="L220" s="12"/>
      <c r="M220" s="12"/>
      <c r="N220" s="12"/>
      <c r="O220" s="13"/>
      <c r="P220" s="13"/>
      <c r="Q220" s="13"/>
      <c r="R220" s="13"/>
      <c r="S220" s="13"/>
      <c r="T220" s="13"/>
      <c r="U220" s="13"/>
      <c r="V220" s="13"/>
      <c r="W220" s="13"/>
    </row>
    <row r="221" spans="1:23" s="14" customFormat="1" ht="62.25" customHeight="1">
      <c r="A221" s="35">
        <v>210</v>
      </c>
      <c r="B221" s="43" t="s">
        <v>291</v>
      </c>
      <c r="C221" s="26" t="s">
        <v>25</v>
      </c>
      <c r="D221" s="27">
        <v>4229.01</v>
      </c>
      <c r="E221" s="27">
        <v>4229.01</v>
      </c>
      <c r="F221" s="3">
        <f t="shared" si="3"/>
        <v>0</v>
      </c>
      <c r="G221" s="6">
        <v>27231.45</v>
      </c>
      <c r="H221" s="3">
        <v>5148.21</v>
      </c>
      <c r="I221" s="12"/>
      <c r="J221" s="24"/>
      <c r="K221" s="12"/>
      <c r="L221" s="12"/>
      <c r="M221" s="12"/>
      <c r="N221" s="12"/>
      <c r="O221" s="13"/>
      <c r="P221" s="13"/>
      <c r="Q221" s="13"/>
      <c r="R221" s="13"/>
      <c r="S221" s="13"/>
      <c r="T221" s="13"/>
      <c r="U221" s="13"/>
      <c r="V221" s="13"/>
      <c r="W221" s="13"/>
    </row>
    <row r="222" spans="1:23" s="14" customFormat="1" ht="68.25" customHeight="1">
      <c r="A222" s="35">
        <v>211</v>
      </c>
      <c r="B222" s="43" t="s">
        <v>291</v>
      </c>
      <c r="C222" s="20" t="s">
        <v>284</v>
      </c>
      <c r="D222" s="27">
        <v>170000</v>
      </c>
      <c r="E222" s="21"/>
      <c r="F222" s="3">
        <f t="shared" si="3"/>
        <v>170000</v>
      </c>
      <c r="G222" s="6">
        <v>5100</v>
      </c>
      <c r="H222" s="17"/>
      <c r="I222" s="12"/>
      <c r="J222" s="24"/>
      <c r="K222" s="12"/>
      <c r="L222" s="12"/>
      <c r="M222" s="12"/>
      <c r="N222" s="12"/>
      <c r="O222" s="13"/>
      <c r="P222" s="13"/>
      <c r="Q222" s="13"/>
      <c r="R222" s="13"/>
      <c r="S222" s="13"/>
      <c r="T222" s="13"/>
      <c r="U222" s="13"/>
      <c r="V222" s="13"/>
      <c r="W222" s="13"/>
    </row>
    <row r="223" spans="1:23" s="14" customFormat="1" ht="66" customHeight="1">
      <c r="A223" s="35">
        <v>212</v>
      </c>
      <c r="B223" s="43" t="s">
        <v>291</v>
      </c>
      <c r="C223" s="20" t="s">
        <v>266</v>
      </c>
      <c r="D223" s="27">
        <v>60984</v>
      </c>
      <c r="E223" s="21"/>
      <c r="F223" s="3">
        <f t="shared" si="3"/>
        <v>60984</v>
      </c>
      <c r="G223" s="6">
        <v>1829.52</v>
      </c>
      <c r="H223" s="17"/>
      <c r="I223" s="12"/>
      <c r="J223" s="24"/>
      <c r="K223" s="12"/>
      <c r="L223" s="12"/>
      <c r="M223" s="12"/>
      <c r="N223" s="12"/>
      <c r="O223" s="13"/>
      <c r="P223" s="13"/>
      <c r="Q223" s="13"/>
      <c r="R223" s="13"/>
      <c r="S223" s="13"/>
      <c r="T223" s="13"/>
      <c r="U223" s="13"/>
      <c r="V223" s="13"/>
      <c r="W223" s="13"/>
    </row>
    <row r="224" spans="1:23" s="14" customFormat="1" ht="81.75" customHeight="1">
      <c r="A224" s="35">
        <v>213</v>
      </c>
      <c r="B224" s="43" t="s">
        <v>291</v>
      </c>
      <c r="C224" s="20" t="s">
        <v>285</v>
      </c>
      <c r="D224" s="27">
        <v>88735</v>
      </c>
      <c r="E224" s="21"/>
      <c r="F224" s="3">
        <f t="shared" si="3"/>
        <v>88735</v>
      </c>
      <c r="G224" s="6">
        <v>2662.05</v>
      </c>
      <c r="H224" s="17"/>
      <c r="I224" s="12"/>
      <c r="J224" s="24"/>
      <c r="K224" s="12"/>
      <c r="L224" s="12"/>
      <c r="M224" s="12"/>
      <c r="N224" s="12"/>
      <c r="O224" s="13"/>
      <c r="P224" s="13"/>
      <c r="Q224" s="13"/>
      <c r="R224" s="13"/>
      <c r="S224" s="13"/>
      <c r="T224" s="13"/>
      <c r="U224" s="13"/>
      <c r="V224" s="13"/>
      <c r="W224" s="13"/>
    </row>
    <row r="225" spans="1:23" s="14" customFormat="1" ht="73.5" customHeight="1">
      <c r="A225" s="35">
        <v>214</v>
      </c>
      <c r="B225" s="43" t="s">
        <v>291</v>
      </c>
      <c r="C225" s="26" t="s">
        <v>26</v>
      </c>
      <c r="D225" s="27">
        <v>4327.46</v>
      </c>
      <c r="E225" s="27">
        <v>4327.46</v>
      </c>
      <c r="F225" s="3">
        <f t="shared" si="3"/>
        <v>0</v>
      </c>
      <c r="G225" s="6">
        <v>29870.69</v>
      </c>
      <c r="H225" s="6">
        <v>29870.69</v>
      </c>
      <c r="I225" s="12"/>
      <c r="J225" s="24"/>
      <c r="K225" s="12"/>
      <c r="L225" s="12"/>
      <c r="M225" s="12"/>
      <c r="N225" s="12"/>
      <c r="O225" s="13"/>
      <c r="P225" s="13"/>
      <c r="Q225" s="13"/>
      <c r="R225" s="13"/>
      <c r="S225" s="13"/>
      <c r="T225" s="13"/>
      <c r="U225" s="13"/>
      <c r="V225" s="13"/>
      <c r="W225" s="13"/>
    </row>
    <row r="226" spans="1:23" s="14" customFormat="1" ht="54" customHeight="1">
      <c r="A226" s="35">
        <v>215</v>
      </c>
      <c r="B226" s="43"/>
      <c r="C226" s="20" t="s">
        <v>183</v>
      </c>
      <c r="D226" s="6">
        <v>5322.51</v>
      </c>
      <c r="E226" s="21"/>
      <c r="F226" s="3">
        <f t="shared" si="3"/>
        <v>5322.51</v>
      </c>
      <c r="G226" s="6"/>
      <c r="H226" s="17"/>
      <c r="I226" s="12"/>
      <c r="J226" s="12"/>
      <c r="K226" s="12"/>
      <c r="L226" s="12"/>
      <c r="M226" s="12"/>
      <c r="N226" s="12"/>
      <c r="O226" s="13"/>
      <c r="P226" s="13"/>
      <c r="Q226" s="13"/>
      <c r="R226" s="13"/>
      <c r="S226" s="13"/>
      <c r="T226" s="13"/>
      <c r="U226" s="13"/>
      <c r="V226" s="13"/>
      <c r="W226" s="13"/>
    </row>
    <row r="227" spans="1:23" s="14" customFormat="1" ht="62.25" customHeight="1">
      <c r="A227" s="35">
        <v>216</v>
      </c>
      <c r="B227" s="43"/>
      <c r="C227" s="20" t="s">
        <v>184</v>
      </c>
      <c r="D227" s="6">
        <v>6638.75</v>
      </c>
      <c r="E227" s="21"/>
      <c r="F227" s="3">
        <f t="shared" si="3"/>
        <v>6638.75</v>
      </c>
      <c r="G227" s="6"/>
      <c r="H227" s="17"/>
      <c r="I227" s="12"/>
      <c r="J227" s="12"/>
      <c r="K227" s="12"/>
      <c r="L227" s="12"/>
      <c r="M227" s="12"/>
      <c r="N227" s="12"/>
      <c r="O227" s="13"/>
      <c r="P227" s="13"/>
      <c r="Q227" s="13"/>
      <c r="R227" s="13"/>
      <c r="S227" s="13"/>
      <c r="T227" s="13"/>
      <c r="U227" s="13"/>
      <c r="V227" s="13"/>
      <c r="W227" s="13"/>
    </row>
    <row r="228" spans="1:23" s="14" customFormat="1" ht="61.5" customHeight="1">
      <c r="A228" s="35">
        <v>217</v>
      </c>
      <c r="B228" s="43"/>
      <c r="C228" s="20" t="s">
        <v>185</v>
      </c>
      <c r="D228" s="6">
        <v>2469.62</v>
      </c>
      <c r="E228" s="21"/>
      <c r="F228" s="3">
        <f t="shared" si="3"/>
        <v>2469.62</v>
      </c>
      <c r="G228" s="6"/>
      <c r="H228" s="17"/>
      <c r="I228" s="12"/>
      <c r="J228" s="12"/>
      <c r="K228" s="12"/>
      <c r="L228" s="12"/>
      <c r="M228" s="12"/>
      <c r="N228" s="12"/>
      <c r="O228" s="13"/>
      <c r="P228" s="13"/>
      <c r="Q228" s="13"/>
      <c r="R228" s="13"/>
      <c r="S228" s="13"/>
      <c r="T228" s="13"/>
      <c r="U228" s="13"/>
      <c r="V228" s="13"/>
      <c r="W228" s="13"/>
    </row>
    <row r="229" spans="1:23" s="14" customFormat="1" ht="54.75" customHeight="1">
      <c r="A229" s="35">
        <v>218</v>
      </c>
      <c r="B229" s="43"/>
      <c r="C229" s="20" t="s">
        <v>186</v>
      </c>
      <c r="D229" s="6">
        <v>6923.64</v>
      </c>
      <c r="E229" s="21"/>
      <c r="F229" s="3">
        <f t="shared" si="3"/>
        <v>6923.64</v>
      </c>
      <c r="G229" s="6"/>
      <c r="H229" s="17"/>
      <c r="I229" s="12"/>
      <c r="J229" s="12"/>
      <c r="K229" s="12"/>
      <c r="L229" s="12"/>
      <c r="M229" s="12"/>
      <c r="N229" s="12"/>
      <c r="O229" s="13"/>
      <c r="P229" s="13"/>
      <c r="Q229" s="13"/>
      <c r="R229" s="13"/>
      <c r="S229" s="13"/>
      <c r="T229" s="13"/>
      <c r="U229" s="13"/>
      <c r="V229" s="13"/>
      <c r="W229" s="13"/>
    </row>
    <row r="230" spans="1:23" s="14" customFormat="1" ht="54.75" customHeight="1">
      <c r="A230" s="35">
        <v>219</v>
      </c>
      <c r="B230" s="43"/>
      <c r="C230" s="20" t="s">
        <v>187</v>
      </c>
      <c r="D230" s="6">
        <v>7611.79</v>
      </c>
      <c r="E230" s="21"/>
      <c r="F230" s="3">
        <f t="shared" si="3"/>
        <v>7611.79</v>
      </c>
      <c r="G230" s="6"/>
      <c r="H230" s="17"/>
      <c r="I230" s="12"/>
      <c r="J230" s="12"/>
      <c r="K230" s="12"/>
      <c r="L230" s="12"/>
      <c r="M230" s="12"/>
      <c r="N230" s="12"/>
      <c r="O230" s="13"/>
      <c r="P230" s="13"/>
      <c r="Q230" s="13"/>
      <c r="R230" s="13"/>
      <c r="S230" s="13"/>
      <c r="T230" s="13"/>
      <c r="U230" s="13"/>
      <c r="V230" s="13"/>
      <c r="W230" s="13"/>
    </row>
    <row r="231" spans="1:23" s="14" customFormat="1" ht="57" customHeight="1">
      <c r="A231" s="35">
        <v>220</v>
      </c>
      <c r="B231" s="43"/>
      <c r="C231" s="20" t="s">
        <v>188</v>
      </c>
      <c r="D231" s="6">
        <v>5073.5</v>
      </c>
      <c r="E231" s="21"/>
      <c r="F231" s="3">
        <f t="shared" si="3"/>
        <v>5073.5</v>
      </c>
      <c r="G231" s="6"/>
      <c r="H231" s="17"/>
      <c r="I231" s="12"/>
      <c r="J231" s="12"/>
      <c r="K231" s="12"/>
      <c r="L231" s="12"/>
      <c r="M231" s="12"/>
      <c r="N231" s="12"/>
      <c r="O231" s="13"/>
      <c r="P231" s="13"/>
      <c r="Q231" s="13"/>
      <c r="R231" s="13"/>
      <c r="S231" s="13"/>
      <c r="T231" s="13"/>
      <c r="U231" s="13"/>
      <c r="V231" s="13"/>
      <c r="W231" s="13"/>
    </row>
    <row r="232" spans="1:23" s="14" customFormat="1" ht="53.25" customHeight="1">
      <c r="A232" s="35">
        <v>221</v>
      </c>
      <c r="B232" s="43"/>
      <c r="C232" s="20" t="s">
        <v>189</v>
      </c>
      <c r="D232" s="6">
        <v>2598.79</v>
      </c>
      <c r="E232" s="21"/>
      <c r="F232" s="3">
        <f t="shared" si="3"/>
        <v>2598.79</v>
      </c>
      <c r="G232" s="6"/>
      <c r="H232" s="17"/>
      <c r="I232" s="12"/>
      <c r="J232" s="12"/>
      <c r="K232" s="12"/>
      <c r="L232" s="12"/>
      <c r="M232" s="12"/>
      <c r="N232" s="12"/>
      <c r="O232" s="13"/>
      <c r="P232" s="13"/>
      <c r="Q232" s="13"/>
      <c r="R232" s="13"/>
      <c r="S232" s="13"/>
      <c r="T232" s="13"/>
      <c r="U232" s="13"/>
      <c r="V232" s="13"/>
      <c r="W232" s="13"/>
    </row>
    <row r="233" spans="1:23" s="14" customFormat="1" ht="54" customHeight="1">
      <c r="A233" s="35">
        <v>222</v>
      </c>
      <c r="B233" s="43"/>
      <c r="C233" s="20" t="s">
        <v>190</v>
      </c>
      <c r="D233" s="6">
        <v>6120.2</v>
      </c>
      <c r="E233" s="21"/>
      <c r="F233" s="3">
        <f t="shared" si="3"/>
        <v>6120.2</v>
      </c>
      <c r="G233" s="6"/>
      <c r="H233" s="17"/>
      <c r="I233" s="12"/>
      <c r="J233" s="12"/>
      <c r="K233" s="12"/>
      <c r="L233" s="12"/>
      <c r="M233" s="12"/>
      <c r="N233" s="12"/>
      <c r="O233" s="13"/>
      <c r="P233" s="13"/>
      <c r="Q233" s="13"/>
      <c r="R233" s="13"/>
      <c r="S233" s="13"/>
      <c r="T233" s="13"/>
      <c r="U233" s="13"/>
      <c r="V233" s="13"/>
      <c r="W233" s="13"/>
    </row>
    <row r="234" spans="1:23" s="14" customFormat="1" ht="54" customHeight="1">
      <c r="A234" s="35">
        <v>223</v>
      </c>
      <c r="B234" s="43"/>
      <c r="C234" s="20" t="s">
        <v>191</v>
      </c>
      <c r="D234" s="6">
        <v>4282.34</v>
      </c>
      <c r="E234" s="21"/>
      <c r="F234" s="3">
        <f t="shared" si="3"/>
        <v>4282.34</v>
      </c>
      <c r="G234" s="6"/>
      <c r="H234" s="17"/>
      <c r="I234" s="12"/>
      <c r="J234" s="12"/>
      <c r="K234" s="12"/>
      <c r="L234" s="12"/>
      <c r="M234" s="12"/>
      <c r="N234" s="12"/>
      <c r="O234" s="13"/>
      <c r="P234" s="13"/>
      <c r="Q234" s="13"/>
      <c r="R234" s="13"/>
      <c r="S234" s="13"/>
      <c r="T234" s="13"/>
      <c r="U234" s="13"/>
      <c r="V234" s="13"/>
      <c r="W234" s="13"/>
    </row>
    <row r="235" spans="1:23" s="14" customFormat="1" ht="52.5" customHeight="1">
      <c r="A235" s="35">
        <v>224</v>
      </c>
      <c r="B235" s="43"/>
      <c r="C235" s="20" t="s">
        <v>192</v>
      </c>
      <c r="D235" s="6">
        <v>4974.47</v>
      </c>
      <c r="E235" s="21"/>
      <c r="F235" s="3">
        <f t="shared" si="3"/>
        <v>4974.47</v>
      </c>
      <c r="G235" s="6"/>
      <c r="H235" s="17"/>
      <c r="I235" s="12"/>
      <c r="J235" s="12"/>
      <c r="K235" s="12"/>
      <c r="L235" s="12"/>
      <c r="M235" s="12"/>
      <c r="N235" s="12"/>
      <c r="O235" s="13"/>
      <c r="P235" s="13"/>
      <c r="Q235" s="13"/>
      <c r="R235" s="13"/>
      <c r="S235" s="13"/>
      <c r="T235" s="13"/>
      <c r="U235" s="13"/>
      <c r="V235" s="13"/>
      <c r="W235" s="13"/>
    </row>
    <row r="236" spans="1:23" s="14" customFormat="1" ht="53.25" customHeight="1">
      <c r="A236" s="35">
        <v>225</v>
      </c>
      <c r="B236" s="43"/>
      <c r="C236" s="20" t="s">
        <v>193</v>
      </c>
      <c r="D236" s="6">
        <v>6120.2</v>
      </c>
      <c r="E236" s="21"/>
      <c r="F236" s="3">
        <f t="shared" si="3"/>
        <v>6120.2</v>
      </c>
      <c r="G236" s="6"/>
      <c r="H236" s="17"/>
      <c r="I236" s="12"/>
      <c r="J236" s="12"/>
      <c r="K236" s="12"/>
      <c r="L236" s="12"/>
      <c r="M236" s="12"/>
      <c r="N236" s="12"/>
      <c r="O236" s="13"/>
      <c r="P236" s="13"/>
      <c r="Q236" s="13"/>
      <c r="R236" s="13"/>
      <c r="S236" s="13"/>
      <c r="T236" s="13"/>
      <c r="U236" s="13"/>
      <c r="V236" s="13"/>
      <c r="W236" s="13"/>
    </row>
    <row r="237" spans="1:23" s="14" customFormat="1" ht="53.25" customHeight="1">
      <c r="A237" s="35">
        <v>226</v>
      </c>
      <c r="B237" s="43"/>
      <c r="C237" s="20" t="s">
        <v>194</v>
      </c>
      <c r="D237" s="6">
        <v>25869.92</v>
      </c>
      <c r="E237" s="21"/>
      <c r="F237" s="3">
        <f t="shared" si="3"/>
        <v>25869.92</v>
      </c>
      <c r="G237" s="6"/>
      <c r="H237" s="17"/>
      <c r="I237" s="12"/>
      <c r="J237" s="12"/>
      <c r="K237" s="12"/>
      <c r="L237" s="12"/>
      <c r="M237" s="12"/>
      <c r="N237" s="12"/>
      <c r="O237" s="13"/>
      <c r="P237" s="13"/>
      <c r="Q237" s="13"/>
      <c r="R237" s="13"/>
      <c r="S237" s="13"/>
      <c r="T237" s="13"/>
      <c r="U237" s="13"/>
      <c r="V237" s="13"/>
      <c r="W237" s="13"/>
    </row>
    <row r="238" spans="1:23" s="14" customFormat="1" ht="52.5" customHeight="1">
      <c r="A238" s="35">
        <v>227</v>
      </c>
      <c r="B238" s="43"/>
      <c r="C238" s="20" t="s">
        <v>195</v>
      </c>
      <c r="D238" s="6">
        <v>6785.34</v>
      </c>
      <c r="E238" s="21"/>
      <c r="F238" s="3">
        <f t="shared" si="3"/>
        <v>6785.34</v>
      </c>
      <c r="G238" s="6"/>
      <c r="H238" s="17"/>
      <c r="I238" s="12"/>
      <c r="J238" s="12"/>
      <c r="K238" s="12"/>
      <c r="L238" s="12"/>
      <c r="M238" s="12"/>
      <c r="N238" s="12"/>
      <c r="O238" s="13"/>
      <c r="P238" s="13"/>
      <c r="Q238" s="13"/>
      <c r="R238" s="13"/>
      <c r="S238" s="13"/>
      <c r="T238" s="13"/>
      <c r="U238" s="13"/>
      <c r="V238" s="13"/>
      <c r="W238" s="13"/>
    </row>
    <row r="239" spans="1:23" s="14" customFormat="1" ht="45.75" customHeight="1">
      <c r="A239" s="35">
        <v>228</v>
      </c>
      <c r="B239" s="43"/>
      <c r="C239" s="25" t="s">
        <v>205</v>
      </c>
      <c r="D239" s="6">
        <v>5843.99</v>
      </c>
      <c r="E239" s="21"/>
      <c r="F239" s="3">
        <f t="shared" si="3"/>
        <v>5843.99</v>
      </c>
      <c r="G239" s="6"/>
      <c r="H239" s="17"/>
      <c r="I239" s="12"/>
      <c r="J239" s="12"/>
      <c r="K239" s="12"/>
      <c r="L239" s="12"/>
      <c r="M239" s="12"/>
      <c r="N239" s="12"/>
      <c r="O239" s="13"/>
      <c r="P239" s="13"/>
      <c r="Q239" s="13"/>
      <c r="R239" s="13"/>
      <c r="S239" s="13"/>
      <c r="T239" s="13"/>
      <c r="U239" s="13"/>
      <c r="V239" s="13"/>
      <c r="W239" s="13"/>
    </row>
    <row r="240" spans="1:23" s="14" customFormat="1" ht="48" customHeight="1">
      <c r="A240" s="35">
        <v>229</v>
      </c>
      <c r="B240" s="43"/>
      <c r="C240" s="25" t="s">
        <v>206</v>
      </c>
      <c r="D240" s="6">
        <v>5610.03</v>
      </c>
      <c r="E240" s="21"/>
      <c r="F240" s="3">
        <f t="shared" si="3"/>
        <v>5610.03</v>
      </c>
      <c r="G240" s="6"/>
      <c r="H240" s="17"/>
      <c r="I240" s="12"/>
      <c r="J240" s="12"/>
      <c r="K240" s="12"/>
      <c r="L240" s="12"/>
      <c r="M240" s="12"/>
      <c r="N240" s="12"/>
      <c r="O240" s="13"/>
      <c r="P240" s="13"/>
      <c r="Q240" s="13"/>
      <c r="R240" s="13"/>
      <c r="S240" s="13"/>
      <c r="T240" s="13"/>
      <c r="U240" s="13"/>
      <c r="V240" s="13"/>
      <c r="W240" s="13"/>
    </row>
    <row r="241" spans="1:23" s="14" customFormat="1" ht="51" customHeight="1">
      <c r="A241" s="35">
        <v>230</v>
      </c>
      <c r="B241" s="43"/>
      <c r="C241" s="25" t="s">
        <v>207</v>
      </c>
      <c r="D241" s="6">
        <v>5610.03</v>
      </c>
      <c r="E241" s="21"/>
      <c r="F241" s="3">
        <f t="shared" si="3"/>
        <v>5610.03</v>
      </c>
      <c r="G241" s="6"/>
      <c r="H241" s="17"/>
      <c r="I241" s="12"/>
      <c r="J241" s="12"/>
      <c r="K241" s="12"/>
      <c r="L241" s="12"/>
      <c r="M241" s="12"/>
      <c r="N241" s="12"/>
      <c r="O241" s="13"/>
      <c r="P241" s="13"/>
      <c r="Q241" s="13"/>
      <c r="R241" s="13"/>
      <c r="S241" s="13"/>
      <c r="T241" s="13"/>
      <c r="U241" s="13"/>
      <c r="V241" s="13"/>
      <c r="W241" s="13"/>
    </row>
    <row r="242" spans="1:23" s="14" customFormat="1" ht="49.5" customHeight="1">
      <c r="A242" s="35">
        <v>231</v>
      </c>
      <c r="B242" s="43"/>
      <c r="C242" s="25" t="s">
        <v>208</v>
      </c>
      <c r="D242" s="6">
        <v>276701</v>
      </c>
      <c r="E242" s="21"/>
      <c r="F242" s="3">
        <f t="shared" si="3"/>
        <v>276701</v>
      </c>
      <c r="G242" s="6"/>
      <c r="H242" s="17"/>
      <c r="I242" s="12"/>
      <c r="J242" s="12"/>
      <c r="K242" s="12"/>
      <c r="L242" s="12"/>
      <c r="M242" s="12"/>
      <c r="N242" s="12"/>
      <c r="O242" s="13"/>
      <c r="P242" s="13"/>
      <c r="Q242" s="13"/>
      <c r="R242" s="13"/>
      <c r="S242" s="13"/>
      <c r="T242" s="13"/>
      <c r="U242" s="13"/>
      <c r="V242" s="13"/>
      <c r="W242" s="13"/>
    </row>
    <row r="243" spans="1:23" s="14" customFormat="1" ht="51.75" customHeight="1">
      <c r="A243" s="35">
        <v>232</v>
      </c>
      <c r="B243" s="43"/>
      <c r="C243" s="25" t="s">
        <v>209</v>
      </c>
      <c r="D243" s="6">
        <v>8560.3</v>
      </c>
      <c r="E243" s="21"/>
      <c r="F243" s="3">
        <f t="shared" si="3"/>
        <v>8560.3</v>
      </c>
      <c r="G243" s="6"/>
      <c r="H243" s="17"/>
      <c r="I243" s="12"/>
      <c r="J243" s="12"/>
      <c r="K243" s="12"/>
      <c r="L243" s="12"/>
      <c r="M243" s="12"/>
      <c r="N243" s="12"/>
      <c r="O243" s="13"/>
      <c r="P243" s="13"/>
      <c r="Q243" s="13"/>
      <c r="R243" s="13"/>
      <c r="S243" s="13"/>
      <c r="T243" s="13"/>
      <c r="U243" s="13"/>
      <c r="V243" s="13"/>
      <c r="W243" s="13"/>
    </row>
    <row r="244" spans="1:23" s="14" customFormat="1" ht="66" customHeight="1">
      <c r="A244" s="35">
        <v>233</v>
      </c>
      <c r="B244" s="43"/>
      <c r="C244" s="19" t="s">
        <v>214</v>
      </c>
      <c r="D244" s="5">
        <v>7705.19</v>
      </c>
      <c r="E244" s="21"/>
      <c r="F244" s="3">
        <f t="shared" si="3"/>
        <v>7705.19</v>
      </c>
      <c r="G244" s="6"/>
      <c r="H244" s="17"/>
      <c r="I244" s="12"/>
      <c r="J244" s="12"/>
      <c r="K244" s="12"/>
      <c r="L244" s="12"/>
      <c r="M244" s="12"/>
      <c r="N244" s="12"/>
      <c r="O244" s="13"/>
      <c r="P244" s="13"/>
      <c r="Q244" s="13"/>
      <c r="R244" s="13"/>
      <c r="S244" s="13"/>
      <c r="T244" s="13"/>
      <c r="U244" s="13"/>
      <c r="V244" s="13"/>
      <c r="W244" s="13"/>
    </row>
    <row r="245" spans="1:23" s="14" customFormat="1" ht="51.75" customHeight="1">
      <c r="A245" s="35">
        <v>234</v>
      </c>
      <c r="B245" s="43"/>
      <c r="C245" s="19" t="s">
        <v>227</v>
      </c>
      <c r="D245" s="5">
        <v>926.4</v>
      </c>
      <c r="E245" s="21"/>
      <c r="F245" s="3">
        <f t="shared" si="3"/>
        <v>926.4</v>
      </c>
      <c r="G245" s="6"/>
      <c r="H245" s="17"/>
      <c r="I245" s="12"/>
      <c r="J245" s="12"/>
      <c r="K245" s="12"/>
      <c r="L245" s="12"/>
      <c r="M245" s="12"/>
      <c r="N245" s="12"/>
      <c r="O245" s="13"/>
      <c r="P245" s="13"/>
      <c r="Q245" s="13"/>
      <c r="R245" s="13"/>
      <c r="S245" s="13"/>
      <c r="T245" s="13"/>
      <c r="U245" s="13"/>
      <c r="V245" s="13"/>
      <c r="W245" s="13"/>
    </row>
    <row r="246" spans="1:23" s="14" customFormat="1" ht="50.25" customHeight="1">
      <c r="A246" s="35">
        <v>235</v>
      </c>
      <c r="B246" s="43"/>
      <c r="C246" s="19" t="s">
        <v>228</v>
      </c>
      <c r="D246" s="5">
        <v>12141.3</v>
      </c>
      <c r="E246" s="21"/>
      <c r="F246" s="3">
        <f t="shared" si="3"/>
        <v>12141.3</v>
      </c>
      <c r="G246" s="6"/>
      <c r="H246" s="17"/>
      <c r="I246" s="12"/>
      <c r="J246" s="12"/>
      <c r="K246" s="12"/>
      <c r="L246" s="12"/>
      <c r="M246" s="12"/>
      <c r="N246" s="12"/>
      <c r="O246" s="13"/>
      <c r="P246" s="13"/>
      <c r="Q246" s="13"/>
      <c r="R246" s="13"/>
      <c r="S246" s="13"/>
      <c r="T246" s="13"/>
      <c r="U246" s="13"/>
      <c r="V246" s="13"/>
      <c r="W246" s="13"/>
    </row>
    <row r="247" spans="1:23" s="14" customFormat="1" ht="48" customHeight="1">
      <c r="A247" s="35">
        <v>236</v>
      </c>
      <c r="B247" s="43"/>
      <c r="C247" s="19" t="s">
        <v>229</v>
      </c>
      <c r="D247" s="27">
        <v>15476.27</v>
      </c>
      <c r="E247" s="21"/>
      <c r="F247" s="3">
        <f t="shared" si="3"/>
        <v>15476.27</v>
      </c>
      <c r="G247" s="6"/>
      <c r="H247" s="17"/>
      <c r="I247" s="12"/>
      <c r="J247" s="12"/>
      <c r="K247" s="12"/>
      <c r="L247" s="12"/>
      <c r="M247" s="12"/>
      <c r="N247" s="12"/>
      <c r="O247" s="13"/>
      <c r="P247" s="13"/>
      <c r="Q247" s="13"/>
      <c r="R247" s="13"/>
      <c r="S247" s="13"/>
      <c r="T247" s="13"/>
      <c r="U247" s="13"/>
      <c r="V247" s="13"/>
      <c r="W247" s="13"/>
    </row>
    <row r="248" spans="1:23" s="14" customFormat="1" ht="65.25" customHeight="1">
      <c r="A248" s="35">
        <v>237</v>
      </c>
      <c r="B248" s="43" t="s">
        <v>291</v>
      </c>
      <c r="C248" s="20" t="s">
        <v>119</v>
      </c>
      <c r="D248" s="5">
        <v>26324.570000000007</v>
      </c>
      <c r="E248" s="6">
        <v>22851.4</v>
      </c>
      <c r="F248" s="3">
        <f t="shared" si="3"/>
        <v>3473.1700000000055</v>
      </c>
      <c r="G248" s="6"/>
      <c r="H248" s="17"/>
      <c r="I248" s="12"/>
      <c r="J248" s="24"/>
      <c r="K248" s="12"/>
      <c r="L248" s="12"/>
      <c r="M248" s="12"/>
      <c r="N248" s="12"/>
      <c r="O248" s="13"/>
      <c r="P248" s="13"/>
      <c r="Q248" s="13"/>
      <c r="R248" s="13"/>
      <c r="S248" s="13"/>
      <c r="T248" s="13"/>
      <c r="U248" s="13"/>
      <c r="V248" s="13"/>
      <c r="W248" s="13"/>
    </row>
    <row r="249" spans="1:23" s="14" customFormat="1" ht="75" customHeight="1">
      <c r="A249" s="35">
        <v>238</v>
      </c>
      <c r="B249" s="43" t="s">
        <v>291</v>
      </c>
      <c r="C249" s="20" t="s">
        <v>120</v>
      </c>
      <c r="D249" s="5">
        <v>51170.97</v>
      </c>
      <c r="E249" s="6">
        <v>49405.69</v>
      </c>
      <c r="F249" s="3">
        <f t="shared" si="3"/>
        <v>1765.2799999999988</v>
      </c>
      <c r="G249" s="6"/>
      <c r="H249" s="17"/>
      <c r="I249" s="12"/>
      <c r="J249" s="24"/>
      <c r="K249" s="12"/>
      <c r="L249" s="12"/>
      <c r="M249" s="12"/>
      <c r="N249" s="12"/>
      <c r="O249" s="13"/>
      <c r="P249" s="13"/>
      <c r="Q249" s="13"/>
      <c r="R249" s="13"/>
      <c r="S249" s="13"/>
      <c r="T249" s="13"/>
      <c r="U249" s="13"/>
      <c r="V249" s="13"/>
      <c r="W249" s="13"/>
    </row>
    <row r="250" spans="1:23" s="14" customFormat="1" ht="72.75" customHeight="1">
      <c r="A250" s="35">
        <v>239</v>
      </c>
      <c r="B250" s="43" t="s">
        <v>291</v>
      </c>
      <c r="C250" s="20" t="s">
        <v>122</v>
      </c>
      <c r="D250" s="5">
        <v>44628.100000000006</v>
      </c>
      <c r="E250" s="6">
        <v>39145.28</v>
      </c>
      <c r="F250" s="3">
        <f t="shared" si="3"/>
        <v>5482.820000000007</v>
      </c>
      <c r="G250" s="6"/>
      <c r="H250" s="17"/>
      <c r="I250" s="12"/>
      <c r="J250" s="24"/>
      <c r="K250" s="12"/>
      <c r="L250" s="12"/>
      <c r="M250" s="12"/>
      <c r="N250" s="12"/>
      <c r="O250" s="13"/>
      <c r="P250" s="13"/>
      <c r="Q250" s="13"/>
      <c r="R250" s="13"/>
      <c r="S250" s="13"/>
      <c r="T250" s="13"/>
      <c r="U250" s="13"/>
      <c r="V250" s="13"/>
      <c r="W250" s="13"/>
    </row>
    <row r="251" spans="1:23" s="14" customFormat="1" ht="63.75" customHeight="1">
      <c r="A251" s="35">
        <v>240</v>
      </c>
      <c r="B251" s="43" t="s">
        <v>291</v>
      </c>
      <c r="C251" s="20" t="s">
        <v>123</v>
      </c>
      <c r="D251" s="5">
        <v>27459.8</v>
      </c>
      <c r="E251" s="6">
        <v>22693.11</v>
      </c>
      <c r="F251" s="3">
        <f t="shared" si="3"/>
        <v>4766.689999999999</v>
      </c>
      <c r="G251" s="6"/>
      <c r="H251" s="17"/>
      <c r="I251" s="12"/>
      <c r="J251" s="24"/>
      <c r="K251" s="12"/>
      <c r="L251" s="12"/>
      <c r="M251" s="12"/>
      <c r="N251" s="12"/>
      <c r="O251" s="13"/>
      <c r="P251" s="13"/>
      <c r="Q251" s="13"/>
      <c r="R251" s="13"/>
      <c r="S251" s="13"/>
      <c r="T251" s="13"/>
      <c r="U251" s="13"/>
      <c r="V251" s="13"/>
      <c r="W251" s="13"/>
    </row>
    <row r="252" spans="1:23" s="14" customFormat="1" ht="73.5" customHeight="1">
      <c r="A252" s="35">
        <v>241</v>
      </c>
      <c r="B252" s="43" t="s">
        <v>291</v>
      </c>
      <c r="C252" s="20" t="s">
        <v>124</v>
      </c>
      <c r="D252" s="6">
        <v>19419.23</v>
      </c>
      <c r="E252" s="6">
        <v>15052.28</v>
      </c>
      <c r="F252" s="3">
        <f t="shared" si="3"/>
        <v>4366.949999999999</v>
      </c>
      <c r="G252" s="6"/>
      <c r="H252" s="17"/>
      <c r="I252" s="12"/>
      <c r="J252" s="24"/>
      <c r="K252" s="12"/>
      <c r="L252" s="12"/>
      <c r="M252" s="12"/>
      <c r="N252" s="12"/>
      <c r="O252" s="13"/>
      <c r="P252" s="13"/>
      <c r="Q252" s="13"/>
      <c r="R252" s="13"/>
      <c r="S252" s="13"/>
      <c r="T252" s="13"/>
      <c r="U252" s="13"/>
      <c r="V252" s="13"/>
      <c r="W252" s="13"/>
    </row>
    <row r="253" spans="1:23" s="14" customFormat="1" ht="55.5" customHeight="1">
      <c r="A253" s="35">
        <v>242</v>
      </c>
      <c r="B253" s="43"/>
      <c r="C253" s="20" t="s">
        <v>125</v>
      </c>
      <c r="D253" s="5">
        <v>4177.0899999999965</v>
      </c>
      <c r="E253" s="21"/>
      <c r="F253" s="3">
        <f t="shared" si="3"/>
        <v>4177.0899999999965</v>
      </c>
      <c r="G253" s="6"/>
      <c r="H253" s="17"/>
      <c r="I253" s="12"/>
      <c r="J253" s="24"/>
      <c r="K253" s="12"/>
      <c r="L253" s="12"/>
      <c r="M253" s="12"/>
      <c r="N253" s="12"/>
      <c r="O253" s="13"/>
      <c r="P253" s="13"/>
      <c r="Q253" s="13"/>
      <c r="R253" s="13"/>
      <c r="S253" s="13"/>
      <c r="T253" s="13"/>
      <c r="U253" s="13"/>
      <c r="V253" s="13"/>
      <c r="W253" s="13"/>
    </row>
    <row r="254" spans="1:23" s="14" customFormat="1" ht="74.25" customHeight="1">
      <c r="A254" s="35">
        <v>243</v>
      </c>
      <c r="B254" s="43" t="s">
        <v>291</v>
      </c>
      <c r="C254" s="20" t="s">
        <v>281</v>
      </c>
      <c r="D254" s="5">
        <v>124000</v>
      </c>
      <c r="E254" s="21"/>
      <c r="F254" s="3">
        <f t="shared" si="3"/>
        <v>124000</v>
      </c>
      <c r="G254" s="6">
        <v>3720</v>
      </c>
      <c r="H254" s="17"/>
      <c r="I254" s="12"/>
      <c r="J254" s="24"/>
      <c r="K254" s="12"/>
      <c r="L254" s="12"/>
      <c r="M254" s="12"/>
      <c r="N254" s="12"/>
      <c r="O254" s="13"/>
      <c r="P254" s="13"/>
      <c r="Q254" s="13"/>
      <c r="R254" s="13"/>
      <c r="S254" s="13"/>
      <c r="T254" s="13"/>
      <c r="U254" s="13"/>
      <c r="V254" s="13"/>
      <c r="W254" s="13"/>
    </row>
    <row r="255" spans="1:23" s="14" customFormat="1" ht="72.75" customHeight="1">
      <c r="A255" s="35">
        <v>244</v>
      </c>
      <c r="B255" s="43"/>
      <c r="C255" s="20" t="s">
        <v>126</v>
      </c>
      <c r="D255" s="5">
        <v>13115.73000000001</v>
      </c>
      <c r="E255" s="21"/>
      <c r="F255" s="3">
        <f t="shared" si="3"/>
        <v>13115.73000000001</v>
      </c>
      <c r="G255" s="6"/>
      <c r="H255" s="17"/>
      <c r="I255" s="12"/>
      <c r="J255" s="24"/>
      <c r="K255" s="12"/>
      <c r="L255" s="12"/>
      <c r="M255" s="12"/>
      <c r="N255" s="12"/>
      <c r="O255" s="13"/>
      <c r="P255" s="13"/>
      <c r="Q255" s="13"/>
      <c r="R255" s="13"/>
      <c r="S255" s="13"/>
      <c r="T255" s="13"/>
      <c r="U255" s="13"/>
      <c r="V255" s="13"/>
      <c r="W255" s="13"/>
    </row>
    <row r="256" spans="1:23" s="14" customFormat="1" ht="71.25" customHeight="1">
      <c r="A256" s="35">
        <v>245</v>
      </c>
      <c r="B256" s="43" t="s">
        <v>291</v>
      </c>
      <c r="C256" s="20" t="s">
        <v>165</v>
      </c>
      <c r="D256" s="5">
        <v>58201.109999999404</v>
      </c>
      <c r="E256" s="5">
        <v>58201.11</v>
      </c>
      <c r="F256" s="3">
        <f t="shared" si="3"/>
        <v>-5.966285243630409E-10</v>
      </c>
      <c r="G256" s="6"/>
      <c r="H256" s="17"/>
      <c r="I256" s="12"/>
      <c r="J256" s="24"/>
      <c r="K256" s="12"/>
      <c r="L256" s="12"/>
      <c r="M256" s="12"/>
      <c r="N256" s="12"/>
      <c r="O256" s="13"/>
      <c r="P256" s="13"/>
      <c r="Q256" s="13"/>
      <c r="R256" s="13"/>
      <c r="S256" s="13"/>
      <c r="T256" s="13"/>
      <c r="U256" s="13"/>
      <c r="V256" s="13"/>
      <c r="W256" s="13"/>
    </row>
    <row r="257" spans="1:23" s="14" customFormat="1" ht="70.5" customHeight="1">
      <c r="A257" s="35">
        <v>246</v>
      </c>
      <c r="B257" s="43" t="s">
        <v>291</v>
      </c>
      <c r="C257" s="20" t="s">
        <v>278</v>
      </c>
      <c r="D257" s="6">
        <v>43232.44</v>
      </c>
      <c r="E257" s="6">
        <v>43071.25</v>
      </c>
      <c r="F257" s="3">
        <f t="shared" si="3"/>
        <v>161.19000000000233</v>
      </c>
      <c r="G257" s="6"/>
      <c r="H257" s="17"/>
      <c r="I257" s="12"/>
      <c r="J257" s="24"/>
      <c r="K257" s="12"/>
      <c r="L257" s="12"/>
      <c r="M257" s="12"/>
      <c r="N257" s="12"/>
      <c r="O257" s="13"/>
      <c r="P257" s="13"/>
      <c r="Q257" s="13"/>
      <c r="R257" s="13"/>
      <c r="S257" s="13"/>
      <c r="T257" s="13"/>
      <c r="U257" s="13"/>
      <c r="V257" s="13"/>
      <c r="W257" s="13"/>
    </row>
    <row r="258" spans="1:23" s="14" customFormat="1" ht="78" customHeight="1">
      <c r="A258" s="35">
        <v>247</v>
      </c>
      <c r="B258" s="43" t="s">
        <v>291</v>
      </c>
      <c r="C258" s="20" t="s">
        <v>231</v>
      </c>
      <c r="D258" s="5">
        <v>134680</v>
      </c>
      <c r="E258" s="5">
        <v>134680</v>
      </c>
      <c r="F258" s="3">
        <f t="shared" si="3"/>
        <v>0</v>
      </c>
      <c r="G258" s="6"/>
      <c r="H258" s="17"/>
      <c r="I258" s="12"/>
      <c r="J258" s="24"/>
      <c r="K258" s="12"/>
      <c r="L258" s="12"/>
      <c r="M258" s="12"/>
      <c r="N258" s="12"/>
      <c r="O258" s="13"/>
      <c r="P258" s="13"/>
      <c r="Q258" s="13"/>
      <c r="R258" s="13"/>
      <c r="S258" s="13"/>
      <c r="T258" s="13"/>
      <c r="U258" s="13"/>
      <c r="V258" s="13"/>
      <c r="W258" s="13"/>
    </row>
    <row r="259" spans="1:23" s="14" customFormat="1" ht="72" customHeight="1">
      <c r="A259" s="35">
        <v>248</v>
      </c>
      <c r="B259" s="43" t="s">
        <v>291</v>
      </c>
      <c r="C259" s="20" t="s">
        <v>232</v>
      </c>
      <c r="D259" s="6">
        <v>24041.29</v>
      </c>
      <c r="E259" s="5">
        <v>24040.97</v>
      </c>
      <c r="F259" s="3">
        <f t="shared" si="3"/>
        <v>0.31999999999970896</v>
      </c>
      <c r="G259" s="6"/>
      <c r="H259" s="17"/>
      <c r="I259" s="12"/>
      <c r="J259" s="24"/>
      <c r="K259" s="12"/>
      <c r="L259" s="12"/>
      <c r="M259" s="12"/>
      <c r="N259" s="12"/>
      <c r="O259" s="13"/>
      <c r="P259" s="13"/>
      <c r="Q259" s="13"/>
      <c r="R259" s="13"/>
      <c r="S259" s="13"/>
      <c r="T259" s="13"/>
      <c r="U259" s="13"/>
      <c r="V259" s="13"/>
      <c r="W259" s="13"/>
    </row>
    <row r="260" spans="1:23" s="14" customFormat="1" ht="81.75" customHeight="1">
      <c r="A260" s="35">
        <v>249</v>
      </c>
      <c r="B260" s="43" t="s">
        <v>291</v>
      </c>
      <c r="C260" s="20" t="s">
        <v>233</v>
      </c>
      <c r="D260" s="6">
        <v>26108.86</v>
      </c>
      <c r="E260" s="5">
        <v>26108.61</v>
      </c>
      <c r="F260" s="3">
        <f t="shared" si="3"/>
        <v>0.25</v>
      </c>
      <c r="G260" s="6"/>
      <c r="H260" s="17"/>
      <c r="I260" s="12"/>
      <c r="J260" s="24"/>
      <c r="K260" s="12"/>
      <c r="L260" s="12"/>
      <c r="M260" s="12"/>
      <c r="N260" s="12"/>
      <c r="O260" s="13"/>
      <c r="P260" s="13"/>
      <c r="Q260" s="13"/>
      <c r="R260" s="13"/>
      <c r="S260" s="13"/>
      <c r="T260" s="13"/>
      <c r="U260" s="13"/>
      <c r="V260" s="13"/>
      <c r="W260" s="13"/>
    </row>
    <row r="261" spans="1:23" s="14" customFormat="1" ht="70.5" customHeight="1">
      <c r="A261" s="35">
        <v>250</v>
      </c>
      <c r="B261" s="43" t="s">
        <v>291</v>
      </c>
      <c r="C261" s="20" t="s">
        <v>234</v>
      </c>
      <c r="D261" s="5">
        <v>127671</v>
      </c>
      <c r="E261" s="5">
        <v>127670.56</v>
      </c>
      <c r="F261" s="3">
        <f t="shared" si="3"/>
        <v>0.4400000000023283</v>
      </c>
      <c r="G261" s="6"/>
      <c r="H261" s="17"/>
      <c r="I261" s="12"/>
      <c r="J261" s="24"/>
      <c r="K261" s="12"/>
      <c r="L261" s="12"/>
      <c r="M261" s="12"/>
      <c r="N261" s="12"/>
      <c r="O261" s="13"/>
      <c r="P261" s="13"/>
      <c r="Q261" s="13"/>
      <c r="R261" s="13"/>
      <c r="S261" s="13"/>
      <c r="T261" s="13"/>
      <c r="U261" s="13"/>
      <c r="V261" s="13"/>
      <c r="W261" s="13"/>
    </row>
    <row r="262" spans="1:23" s="14" customFormat="1" ht="73.5" customHeight="1">
      <c r="A262" s="35">
        <v>251</v>
      </c>
      <c r="B262" s="43" t="s">
        <v>291</v>
      </c>
      <c r="C262" s="20" t="s">
        <v>235</v>
      </c>
      <c r="D262" s="5">
        <v>25317.08</v>
      </c>
      <c r="E262" s="5">
        <v>23800.47</v>
      </c>
      <c r="F262" s="3">
        <f t="shared" si="3"/>
        <v>1516.6100000000006</v>
      </c>
      <c r="G262" s="6"/>
      <c r="H262" s="17"/>
      <c r="I262" s="12"/>
      <c r="J262" s="24"/>
      <c r="K262" s="12"/>
      <c r="L262" s="12"/>
      <c r="M262" s="12"/>
      <c r="N262" s="12"/>
      <c r="O262" s="13"/>
      <c r="P262" s="13"/>
      <c r="Q262" s="13"/>
      <c r="R262" s="13"/>
      <c r="S262" s="13"/>
      <c r="T262" s="13"/>
      <c r="U262" s="13"/>
      <c r="V262" s="13"/>
      <c r="W262" s="13"/>
    </row>
    <row r="263" spans="1:23" s="14" customFormat="1" ht="79.5" customHeight="1">
      <c r="A263" s="35">
        <v>252</v>
      </c>
      <c r="B263" s="43" t="s">
        <v>291</v>
      </c>
      <c r="C263" s="20" t="s">
        <v>236</v>
      </c>
      <c r="D263" s="5">
        <v>180591</v>
      </c>
      <c r="E263" s="5">
        <v>180591</v>
      </c>
      <c r="F263" s="3">
        <f t="shared" si="3"/>
        <v>0</v>
      </c>
      <c r="G263" s="6"/>
      <c r="H263" s="17"/>
      <c r="I263" s="12"/>
      <c r="J263" s="24"/>
      <c r="K263" s="12"/>
      <c r="L263" s="12"/>
      <c r="M263" s="12"/>
      <c r="N263" s="12"/>
      <c r="O263" s="13"/>
      <c r="P263" s="13"/>
      <c r="Q263" s="13"/>
      <c r="R263" s="13"/>
      <c r="S263" s="13"/>
      <c r="T263" s="13"/>
      <c r="U263" s="13"/>
      <c r="V263" s="13"/>
      <c r="W263" s="13"/>
    </row>
    <row r="264" spans="1:23" s="14" customFormat="1" ht="75.75" customHeight="1">
      <c r="A264" s="35">
        <v>253</v>
      </c>
      <c r="B264" s="43" t="s">
        <v>291</v>
      </c>
      <c r="C264" s="20" t="s">
        <v>237</v>
      </c>
      <c r="D264" s="5">
        <v>23845.579999999987</v>
      </c>
      <c r="E264" s="5">
        <v>21673.76</v>
      </c>
      <c r="F264" s="3">
        <f t="shared" si="3"/>
        <v>2171.819999999989</v>
      </c>
      <c r="G264" s="6"/>
      <c r="H264" s="17"/>
      <c r="I264" s="12"/>
      <c r="J264" s="24"/>
      <c r="K264" s="12"/>
      <c r="L264" s="12"/>
      <c r="M264" s="12"/>
      <c r="N264" s="12"/>
      <c r="O264" s="13"/>
      <c r="P264" s="13"/>
      <c r="Q264" s="13"/>
      <c r="R264" s="13"/>
      <c r="S264" s="13"/>
      <c r="T264" s="13"/>
      <c r="U264" s="13"/>
      <c r="V264" s="13"/>
      <c r="W264" s="13"/>
    </row>
    <row r="265" spans="1:23" s="14" customFormat="1" ht="72.75" customHeight="1">
      <c r="A265" s="35">
        <v>254</v>
      </c>
      <c r="B265" s="43" t="s">
        <v>291</v>
      </c>
      <c r="C265" s="20" t="s">
        <v>238</v>
      </c>
      <c r="D265" s="5">
        <v>283588</v>
      </c>
      <c r="E265" s="5">
        <v>280450.39</v>
      </c>
      <c r="F265" s="3">
        <f t="shared" si="3"/>
        <v>3137.609999999986</v>
      </c>
      <c r="G265" s="6"/>
      <c r="H265" s="17"/>
      <c r="I265" s="12"/>
      <c r="J265" s="24"/>
      <c r="K265" s="12"/>
      <c r="L265" s="12"/>
      <c r="M265" s="12"/>
      <c r="N265" s="12"/>
      <c r="O265" s="13"/>
      <c r="P265" s="13"/>
      <c r="Q265" s="13"/>
      <c r="R265" s="13"/>
      <c r="S265" s="13"/>
      <c r="T265" s="13"/>
      <c r="U265" s="13"/>
      <c r="V265" s="13"/>
      <c r="W265" s="13"/>
    </row>
    <row r="266" spans="1:23" s="14" customFormat="1" ht="87" customHeight="1">
      <c r="A266" s="35">
        <v>255</v>
      </c>
      <c r="B266" s="43" t="s">
        <v>291</v>
      </c>
      <c r="C266" s="20" t="s">
        <v>239</v>
      </c>
      <c r="D266" s="5">
        <v>60745.9</v>
      </c>
      <c r="E266" s="21"/>
      <c r="F266" s="3">
        <f t="shared" si="3"/>
        <v>60745.9</v>
      </c>
      <c r="G266" s="6"/>
      <c r="H266" s="17"/>
      <c r="I266" s="12"/>
      <c r="J266" s="24"/>
      <c r="K266" s="12"/>
      <c r="L266" s="12"/>
      <c r="M266" s="12"/>
      <c r="N266" s="12"/>
      <c r="O266" s="13"/>
      <c r="P266" s="13"/>
      <c r="Q266" s="13"/>
      <c r="R266" s="13"/>
      <c r="S266" s="13"/>
      <c r="T266" s="13"/>
      <c r="U266" s="13"/>
      <c r="V266" s="13"/>
      <c r="W266" s="13"/>
    </row>
    <row r="267" spans="1:23" s="14" customFormat="1" ht="90.75" customHeight="1">
      <c r="A267" s="35">
        <v>256</v>
      </c>
      <c r="B267" s="43" t="s">
        <v>291</v>
      </c>
      <c r="C267" s="20" t="s">
        <v>240</v>
      </c>
      <c r="D267" s="5">
        <v>20787.399999999994</v>
      </c>
      <c r="E267" s="30">
        <v>20787.07</v>
      </c>
      <c r="F267" s="3">
        <f t="shared" si="3"/>
        <v>0.32999999999447027</v>
      </c>
      <c r="G267" s="6"/>
      <c r="H267" s="17"/>
      <c r="I267" s="12"/>
      <c r="J267" s="24"/>
      <c r="K267" s="12"/>
      <c r="L267" s="12"/>
      <c r="M267" s="12"/>
      <c r="N267" s="12"/>
      <c r="O267" s="13"/>
      <c r="P267" s="13"/>
      <c r="Q267" s="13"/>
      <c r="R267" s="13"/>
      <c r="S267" s="13"/>
      <c r="T267" s="13"/>
      <c r="U267" s="13"/>
      <c r="V267" s="13"/>
      <c r="W267" s="13"/>
    </row>
    <row r="268" spans="1:23" s="14" customFormat="1" ht="75.75" customHeight="1">
      <c r="A268" s="35">
        <v>257</v>
      </c>
      <c r="B268" s="43" t="s">
        <v>291</v>
      </c>
      <c r="C268" s="20" t="s">
        <v>241</v>
      </c>
      <c r="D268" s="5">
        <v>185910</v>
      </c>
      <c r="E268" s="5">
        <v>185910</v>
      </c>
      <c r="F268" s="3">
        <f t="shared" si="3"/>
        <v>0</v>
      </c>
      <c r="G268" s="6"/>
      <c r="H268" s="17"/>
      <c r="I268" s="12"/>
      <c r="J268" s="24"/>
      <c r="K268" s="12"/>
      <c r="L268" s="12"/>
      <c r="M268" s="12"/>
      <c r="N268" s="12"/>
      <c r="O268" s="13"/>
      <c r="P268" s="13"/>
      <c r="Q268" s="13"/>
      <c r="R268" s="13"/>
      <c r="S268" s="13"/>
      <c r="T268" s="13"/>
      <c r="U268" s="13"/>
      <c r="V268" s="13"/>
      <c r="W268" s="13"/>
    </row>
    <row r="269" spans="1:23" s="14" customFormat="1" ht="76.5" customHeight="1">
      <c r="A269" s="35">
        <v>258</v>
      </c>
      <c r="B269" s="43" t="s">
        <v>291</v>
      </c>
      <c r="C269" s="20" t="s">
        <v>242</v>
      </c>
      <c r="D269" s="5">
        <v>113546.93</v>
      </c>
      <c r="E269" s="5">
        <v>75677.64</v>
      </c>
      <c r="F269" s="3">
        <f aca="true" t="shared" si="4" ref="F269:F303">D269-E269</f>
        <v>37869.28999999999</v>
      </c>
      <c r="G269" s="6"/>
      <c r="H269" s="17"/>
      <c r="I269" s="12"/>
      <c r="J269" s="24"/>
      <c r="K269" s="12"/>
      <c r="L269" s="12"/>
      <c r="M269" s="12"/>
      <c r="N269" s="12"/>
      <c r="O269" s="13"/>
      <c r="P269" s="13"/>
      <c r="Q269" s="13"/>
      <c r="R269" s="13"/>
      <c r="S269" s="13"/>
      <c r="T269" s="13"/>
      <c r="U269" s="13"/>
      <c r="V269" s="13"/>
      <c r="W269" s="13"/>
    </row>
    <row r="270" spans="1:23" s="14" customFormat="1" ht="71.25" customHeight="1">
      <c r="A270" s="35">
        <v>259</v>
      </c>
      <c r="B270" s="43" t="s">
        <v>291</v>
      </c>
      <c r="C270" s="20" t="s">
        <v>243</v>
      </c>
      <c r="D270" s="5">
        <v>23835.199999999997</v>
      </c>
      <c r="E270" s="5">
        <v>23835.199999999997</v>
      </c>
      <c r="F270" s="3">
        <f t="shared" si="4"/>
        <v>0</v>
      </c>
      <c r="G270" s="6"/>
      <c r="H270" s="17"/>
      <c r="I270" s="12"/>
      <c r="J270" s="24"/>
      <c r="K270" s="12"/>
      <c r="L270" s="12"/>
      <c r="M270" s="12"/>
      <c r="N270" s="12"/>
      <c r="O270" s="13"/>
      <c r="P270" s="13"/>
      <c r="Q270" s="13"/>
      <c r="R270" s="13"/>
      <c r="S270" s="13"/>
      <c r="T270" s="13"/>
      <c r="U270" s="13"/>
      <c r="V270" s="13"/>
      <c r="W270" s="13"/>
    </row>
    <row r="271" spans="1:23" s="14" customFormat="1" ht="78.75" customHeight="1">
      <c r="A271" s="35">
        <v>260</v>
      </c>
      <c r="B271" s="43" t="s">
        <v>291</v>
      </c>
      <c r="C271" s="20" t="s">
        <v>244</v>
      </c>
      <c r="D271" s="5">
        <v>23847.72</v>
      </c>
      <c r="E271" s="5">
        <v>23847.59</v>
      </c>
      <c r="F271" s="3">
        <f t="shared" si="4"/>
        <v>0.13000000000101863</v>
      </c>
      <c r="G271" s="6"/>
      <c r="H271" s="17"/>
      <c r="I271" s="12"/>
      <c r="J271" s="24"/>
      <c r="K271" s="12"/>
      <c r="L271" s="12"/>
      <c r="M271" s="12"/>
      <c r="N271" s="12"/>
      <c r="O271" s="13"/>
      <c r="P271" s="13"/>
      <c r="Q271" s="13"/>
      <c r="R271" s="13"/>
      <c r="S271" s="13"/>
      <c r="T271" s="13"/>
      <c r="U271" s="13"/>
      <c r="V271" s="13"/>
      <c r="W271" s="13"/>
    </row>
    <row r="272" spans="1:23" s="14" customFormat="1" ht="76.5" customHeight="1">
      <c r="A272" s="35">
        <v>261</v>
      </c>
      <c r="B272" s="43" t="s">
        <v>291</v>
      </c>
      <c r="C272" s="20" t="s">
        <v>245</v>
      </c>
      <c r="D272" s="5">
        <v>23847.72</v>
      </c>
      <c r="E272" s="5">
        <v>23847.59</v>
      </c>
      <c r="F272" s="3">
        <f t="shared" si="4"/>
        <v>0.13000000000101863</v>
      </c>
      <c r="G272" s="6"/>
      <c r="H272" s="17"/>
      <c r="I272" s="12"/>
      <c r="J272" s="24"/>
      <c r="K272" s="12"/>
      <c r="L272" s="12"/>
      <c r="M272" s="12"/>
      <c r="N272" s="12"/>
      <c r="O272" s="13"/>
      <c r="P272" s="13"/>
      <c r="Q272" s="13"/>
      <c r="R272" s="13"/>
      <c r="S272" s="13"/>
      <c r="T272" s="13"/>
      <c r="U272" s="13"/>
      <c r="V272" s="13"/>
      <c r="W272" s="13"/>
    </row>
    <row r="273" spans="1:23" s="14" customFormat="1" ht="69.75" customHeight="1">
      <c r="A273" s="35">
        <v>262</v>
      </c>
      <c r="B273" s="43" t="s">
        <v>291</v>
      </c>
      <c r="C273" s="20" t="s">
        <v>246</v>
      </c>
      <c r="D273" s="5">
        <v>134680</v>
      </c>
      <c r="E273" s="5">
        <v>134680</v>
      </c>
      <c r="F273" s="3">
        <f t="shared" si="4"/>
        <v>0</v>
      </c>
      <c r="G273" s="6"/>
      <c r="H273" s="17"/>
      <c r="I273" s="12"/>
      <c r="J273" s="24"/>
      <c r="K273" s="12"/>
      <c r="L273" s="12"/>
      <c r="M273" s="12"/>
      <c r="N273" s="12"/>
      <c r="O273" s="13"/>
      <c r="P273" s="13"/>
      <c r="Q273" s="13"/>
      <c r="R273" s="13"/>
      <c r="S273" s="13"/>
      <c r="T273" s="13"/>
      <c r="U273" s="13"/>
      <c r="V273" s="13"/>
      <c r="W273" s="13"/>
    </row>
    <row r="274" spans="1:23" s="14" customFormat="1" ht="75" customHeight="1">
      <c r="A274" s="35">
        <v>263</v>
      </c>
      <c r="B274" s="43" t="s">
        <v>291</v>
      </c>
      <c r="C274" s="20" t="s">
        <v>256</v>
      </c>
      <c r="D274" s="6">
        <v>12770.04</v>
      </c>
      <c r="E274" s="21"/>
      <c r="F274" s="3">
        <f t="shared" si="4"/>
        <v>12770.04</v>
      </c>
      <c r="G274" s="6"/>
      <c r="H274" s="17"/>
      <c r="I274" s="12"/>
      <c r="J274" s="24"/>
      <c r="K274" s="12"/>
      <c r="L274" s="12"/>
      <c r="M274" s="12"/>
      <c r="N274" s="12"/>
      <c r="O274" s="13"/>
      <c r="P274" s="13"/>
      <c r="Q274" s="13"/>
      <c r="R274" s="13"/>
      <c r="S274" s="13"/>
      <c r="T274" s="13"/>
      <c r="U274" s="13"/>
      <c r="V274" s="13"/>
      <c r="W274" s="13"/>
    </row>
    <row r="275" spans="1:23" s="14" customFormat="1" ht="91.5" customHeight="1">
      <c r="A275" s="35">
        <v>264</v>
      </c>
      <c r="B275" s="43" t="s">
        <v>291</v>
      </c>
      <c r="C275" s="20" t="s">
        <v>257</v>
      </c>
      <c r="D275" s="6">
        <v>35417.45</v>
      </c>
      <c r="E275" s="6">
        <v>24101.09</v>
      </c>
      <c r="F275" s="3">
        <f t="shared" si="4"/>
        <v>11316.359999999997</v>
      </c>
      <c r="G275" s="6"/>
      <c r="H275" s="17"/>
      <c r="I275" s="12"/>
      <c r="J275" s="24"/>
      <c r="K275" s="12"/>
      <c r="L275" s="12"/>
      <c r="M275" s="12"/>
      <c r="N275" s="12"/>
      <c r="O275" s="13"/>
      <c r="P275" s="13"/>
      <c r="Q275" s="13"/>
      <c r="R275" s="13"/>
      <c r="S275" s="13"/>
      <c r="T275" s="13"/>
      <c r="U275" s="13"/>
      <c r="V275" s="13"/>
      <c r="W275" s="13"/>
    </row>
    <row r="276" spans="1:23" s="14" customFormat="1" ht="68.25" customHeight="1">
      <c r="A276" s="35">
        <v>265</v>
      </c>
      <c r="B276" s="43" t="s">
        <v>291</v>
      </c>
      <c r="C276" s="20" t="s">
        <v>258</v>
      </c>
      <c r="D276" s="6">
        <v>16569.83</v>
      </c>
      <c r="E276" s="6">
        <v>10775.34</v>
      </c>
      <c r="F276" s="3">
        <f t="shared" si="4"/>
        <v>5794.490000000002</v>
      </c>
      <c r="G276" s="6"/>
      <c r="H276" s="17"/>
      <c r="I276" s="12"/>
      <c r="J276" s="24"/>
      <c r="K276" s="12"/>
      <c r="L276" s="12"/>
      <c r="M276" s="12"/>
      <c r="N276" s="12"/>
      <c r="O276" s="13"/>
      <c r="P276" s="13"/>
      <c r="Q276" s="13"/>
      <c r="R276" s="13"/>
      <c r="S276" s="13"/>
      <c r="T276" s="13"/>
      <c r="U276" s="13"/>
      <c r="V276" s="13"/>
      <c r="W276" s="13"/>
    </row>
    <row r="277" spans="1:23" s="14" customFormat="1" ht="74.25" customHeight="1">
      <c r="A277" s="35">
        <v>266</v>
      </c>
      <c r="B277" s="43" t="s">
        <v>291</v>
      </c>
      <c r="C277" s="20" t="s">
        <v>300</v>
      </c>
      <c r="D277" s="6">
        <v>15918.080000000002</v>
      </c>
      <c r="E277" s="6">
        <f>1080.48+10065.28</f>
        <v>11145.76</v>
      </c>
      <c r="F277" s="3">
        <f t="shared" si="4"/>
        <v>4772.3200000000015</v>
      </c>
      <c r="G277" s="6"/>
      <c r="H277" s="17"/>
      <c r="I277" s="12"/>
      <c r="J277" s="24"/>
      <c r="K277" s="12"/>
      <c r="L277" s="12"/>
      <c r="M277" s="12"/>
      <c r="N277" s="12"/>
      <c r="O277" s="13"/>
      <c r="P277" s="13"/>
      <c r="Q277" s="13"/>
      <c r="R277" s="13"/>
      <c r="S277" s="13"/>
      <c r="T277" s="13"/>
      <c r="U277" s="13"/>
      <c r="V277" s="13"/>
      <c r="W277" s="13"/>
    </row>
    <row r="278" spans="1:23" s="14" customFormat="1" ht="69.75" customHeight="1">
      <c r="A278" s="35">
        <v>267</v>
      </c>
      <c r="B278" s="43" t="s">
        <v>291</v>
      </c>
      <c r="C278" s="20" t="s">
        <v>259</v>
      </c>
      <c r="D278" s="6">
        <v>26476.820000000007</v>
      </c>
      <c r="E278" s="6">
        <v>20367.92</v>
      </c>
      <c r="F278" s="3">
        <f t="shared" si="4"/>
        <v>6108.900000000009</v>
      </c>
      <c r="G278" s="6"/>
      <c r="H278" s="17"/>
      <c r="I278" s="12"/>
      <c r="J278" s="24"/>
      <c r="K278" s="12"/>
      <c r="L278" s="12"/>
      <c r="M278" s="12"/>
      <c r="N278" s="12"/>
      <c r="O278" s="13"/>
      <c r="P278" s="13"/>
      <c r="Q278" s="13"/>
      <c r="R278" s="13"/>
      <c r="S278" s="13"/>
      <c r="T278" s="13"/>
      <c r="U278" s="13"/>
      <c r="V278" s="13"/>
      <c r="W278" s="13"/>
    </row>
    <row r="279" spans="1:23" s="14" customFormat="1" ht="78" customHeight="1">
      <c r="A279" s="35">
        <v>268</v>
      </c>
      <c r="B279" s="43" t="s">
        <v>291</v>
      </c>
      <c r="C279" s="20" t="s">
        <v>260</v>
      </c>
      <c r="D279" s="6">
        <v>30515.630000000005</v>
      </c>
      <c r="E279" s="6">
        <v>24391.37</v>
      </c>
      <c r="F279" s="3">
        <f t="shared" si="4"/>
        <v>6124.260000000006</v>
      </c>
      <c r="G279" s="6"/>
      <c r="H279" s="17"/>
      <c r="I279" s="12"/>
      <c r="J279" s="24"/>
      <c r="K279" s="12"/>
      <c r="L279" s="12"/>
      <c r="M279" s="12"/>
      <c r="N279" s="12"/>
      <c r="O279" s="13"/>
      <c r="P279" s="13"/>
      <c r="Q279" s="13"/>
      <c r="R279" s="13"/>
      <c r="S279" s="13"/>
      <c r="T279" s="13"/>
      <c r="U279" s="13"/>
      <c r="V279" s="13"/>
      <c r="W279" s="13"/>
    </row>
    <row r="280" spans="1:23" s="14" customFormat="1" ht="69" customHeight="1">
      <c r="A280" s="35">
        <v>269</v>
      </c>
      <c r="B280" s="43" t="s">
        <v>291</v>
      </c>
      <c r="C280" s="20" t="s">
        <v>261</v>
      </c>
      <c r="D280" s="6">
        <v>27264.39</v>
      </c>
      <c r="E280" s="6">
        <v>21286.93</v>
      </c>
      <c r="F280" s="3">
        <f t="shared" si="4"/>
        <v>5977.459999999999</v>
      </c>
      <c r="G280" s="6"/>
      <c r="H280" s="17"/>
      <c r="I280" s="12"/>
      <c r="J280" s="24"/>
      <c r="K280" s="12"/>
      <c r="L280" s="12"/>
      <c r="M280" s="12"/>
      <c r="N280" s="12"/>
      <c r="O280" s="13"/>
      <c r="P280" s="13"/>
      <c r="Q280" s="13"/>
      <c r="R280" s="13"/>
      <c r="S280" s="13"/>
      <c r="T280" s="13"/>
      <c r="U280" s="13"/>
      <c r="V280" s="13"/>
      <c r="W280" s="13"/>
    </row>
    <row r="281" spans="1:23" s="14" customFormat="1" ht="67.5" customHeight="1">
      <c r="A281" s="35">
        <v>270</v>
      </c>
      <c r="B281" s="43" t="s">
        <v>291</v>
      </c>
      <c r="C281" s="20" t="s">
        <v>262</v>
      </c>
      <c r="D281" s="6">
        <v>77670.45999999999</v>
      </c>
      <c r="E281" s="6">
        <v>51213.22</v>
      </c>
      <c r="F281" s="3">
        <f t="shared" si="4"/>
        <v>26457.23999999999</v>
      </c>
      <c r="G281" s="6"/>
      <c r="H281" s="17"/>
      <c r="I281" s="12"/>
      <c r="J281" s="24"/>
      <c r="K281" s="12"/>
      <c r="L281" s="12"/>
      <c r="M281" s="12"/>
      <c r="N281" s="12"/>
      <c r="O281" s="13"/>
      <c r="P281" s="13"/>
      <c r="Q281" s="13"/>
      <c r="R281" s="13"/>
      <c r="S281" s="13"/>
      <c r="T281" s="13"/>
      <c r="U281" s="13"/>
      <c r="V281" s="13"/>
      <c r="W281" s="13"/>
    </row>
    <row r="282" spans="1:23" s="14" customFormat="1" ht="62.25" customHeight="1">
      <c r="A282" s="35">
        <v>271</v>
      </c>
      <c r="B282" s="43" t="s">
        <v>288</v>
      </c>
      <c r="C282" s="20" t="s">
        <v>164</v>
      </c>
      <c r="D282" s="5">
        <v>55494.96999999974</v>
      </c>
      <c r="E282" s="21"/>
      <c r="F282" s="3">
        <f t="shared" si="4"/>
        <v>55494.96999999974</v>
      </c>
      <c r="G282" s="6"/>
      <c r="H282" s="17"/>
      <c r="I282" s="12"/>
      <c r="J282" s="12"/>
      <c r="K282" s="12"/>
      <c r="L282" s="12"/>
      <c r="M282" s="12"/>
      <c r="N282" s="12"/>
      <c r="O282" s="13"/>
      <c r="P282" s="13"/>
      <c r="Q282" s="13"/>
      <c r="R282" s="13"/>
      <c r="S282" s="13"/>
      <c r="T282" s="13"/>
      <c r="U282" s="13"/>
      <c r="V282" s="13"/>
      <c r="W282" s="13"/>
    </row>
    <row r="283" spans="1:23" s="14" customFormat="1" ht="56.25" customHeight="1">
      <c r="A283" s="35">
        <v>272</v>
      </c>
      <c r="B283" s="43"/>
      <c r="C283" s="25" t="s">
        <v>263</v>
      </c>
      <c r="D283" s="6">
        <v>552.19</v>
      </c>
      <c r="E283" s="21"/>
      <c r="F283" s="3">
        <f t="shared" si="4"/>
        <v>552.19</v>
      </c>
      <c r="G283" s="6"/>
      <c r="H283" s="17"/>
      <c r="I283" s="12"/>
      <c r="J283" s="12"/>
      <c r="K283" s="12"/>
      <c r="L283" s="12"/>
      <c r="M283" s="12"/>
      <c r="N283" s="12"/>
      <c r="O283" s="13"/>
      <c r="P283" s="13"/>
      <c r="Q283" s="13"/>
      <c r="R283" s="13"/>
      <c r="S283" s="13"/>
      <c r="T283" s="13"/>
      <c r="U283" s="13"/>
      <c r="V283" s="13"/>
      <c r="W283" s="13"/>
    </row>
    <row r="284" spans="1:23" s="14" customFormat="1" ht="57" customHeight="1">
      <c r="A284" s="35">
        <v>273</v>
      </c>
      <c r="B284" s="43"/>
      <c r="C284" s="25" t="s">
        <v>264</v>
      </c>
      <c r="D284" s="6">
        <v>106.77</v>
      </c>
      <c r="E284" s="21"/>
      <c r="F284" s="3">
        <f t="shared" si="4"/>
        <v>106.77</v>
      </c>
      <c r="G284" s="6"/>
      <c r="H284" s="17"/>
      <c r="I284" s="12"/>
      <c r="J284" s="12"/>
      <c r="K284" s="12"/>
      <c r="L284" s="12"/>
      <c r="M284" s="12"/>
      <c r="N284" s="12"/>
      <c r="O284" s="13"/>
      <c r="P284" s="13"/>
      <c r="Q284" s="13"/>
      <c r="R284" s="13"/>
      <c r="S284" s="13"/>
      <c r="T284" s="13"/>
      <c r="U284" s="13"/>
      <c r="V284" s="13"/>
      <c r="W284" s="13"/>
    </row>
    <row r="285" spans="1:23" s="14" customFormat="1" ht="57" customHeight="1">
      <c r="A285" s="35">
        <v>274</v>
      </c>
      <c r="B285" s="43"/>
      <c r="C285" s="20" t="s">
        <v>196</v>
      </c>
      <c r="D285" s="6">
        <v>65871.48</v>
      </c>
      <c r="E285" s="21"/>
      <c r="F285" s="3">
        <f t="shared" si="4"/>
        <v>65871.48</v>
      </c>
      <c r="G285" s="6"/>
      <c r="H285" s="17"/>
      <c r="I285" s="12"/>
      <c r="J285" s="12"/>
      <c r="K285" s="12"/>
      <c r="L285" s="12"/>
      <c r="M285" s="12"/>
      <c r="N285" s="12"/>
      <c r="O285" s="13"/>
      <c r="P285" s="13"/>
      <c r="Q285" s="13"/>
      <c r="R285" s="13"/>
      <c r="S285" s="13"/>
      <c r="T285" s="13"/>
      <c r="U285" s="13"/>
      <c r="V285" s="13"/>
      <c r="W285" s="13"/>
    </row>
    <row r="286" spans="1:23" s="14" customFormat="1" ht="55.5" customHeight="1">
      <c r="A286" s="35">
        <v>275</v>
      </c>
      <c r="B286" s="43"/>
      <c r="C286" s="20" t="s">
        <v>198</v>
      </c>
      <c r="D286" s="6">
        <v>25563.2</v>
      </c>
      <c r="E286" s="21"/>
      <c r="F286" s="3">
        <f t="shared" si="4"/>
        <v>25563.2</v>
      </c>
      <c r="G286" s="6"/>
      <c r="H286" s="17"/>
      <c r="I286" s="12"/>
      <c r="J286" s="12"/>
      <c r="K286" s="12"/>
      <c r="L286" s="12"/>
      <c r="M286" s="12"/>
      <c r="N286" s="12"/>
      <c r="O286" s="13"/>
      <c r="P286" s="13"/>
      <c r="Q286" s="13"/>
      <c r="R286" s="13"/>
      <c r="S286" s="13"/>
      <c r="T286" s="13"/>
      <c r="U286" s="13"/>
      <c r="V286" s="13"/>
      <c r="W286" s="13"/>
    </row>
    <row r="287" spans="1:23" s="14" customFormat="1" ht="50.25" customHeight="1">
      <c r="A287" s="35">
        <v>276</v>
      </c>
      <c r="B287" s="43"/>
      <c r="C287" s="20" t="s">
        <v>267</v>
      </c>
      <c r="D287" s="5">
        <v>348760.17000000004</v>
      </c>
      <c r="E287" s="21"/>
      <c r="F287" s="3">
        <f t="shared" si="4"/>
        <v>348760.17000000004</v>
      </c>
      <c r="G287" s="6"/>
      <c r="H287" s="17"/>
      <c r="I287" s="12"/>
      <c r="J287" s="12"/>
      <c r="K287" s="12"/>
      <c r="L287" s="12"/>
      <c r="M287" s="12"/>
      <c r="N287" s="12"/>
      <c r="O287" s="13"/>
      <c r="P287" s="13"/>
      <c r="Q287" s="13"/>
      <c r="R287" s="13"/>
      <c r="S287" s="13"/>
      <c r="T287" s="13"/>
      <c r="U287" s="13"/>
      <c r="V287" s="13"/>
      <c r="W287" s="13"/>
    </row>
    <row r="288" spans="1:23" s="14" customFormat="1" ht="51.75" customHeight="1">
      <c r="A288" s="35">
        <v>277</v>
      </c>
      <c r="B288" s="43"/>
      <c r="C288" s="25" t="s">
        <v>160</v>
      </c>
      <c r="D288" s="6">
        <v>8125.600000000006</v>
      </c>
      <c r="E288" s="21"/>
      <c r="F288" s="3">
        <f t="shared" si="4"/>
        <v>8125.600000000006</v>
      </c>
      <c r="G288" s="6"/>
      <c r="H288" s="17"/>
      <c r="I288" s="12"/>
      <c r="J288" s="12"/>
      <c r="K288" s="12"/>
      <c r="L288" s="12"/>
      <c r="M288" s="12"/>
      <c r="N288" s="12"/>
      <c r="O288" s="13"/>
      <c r="P288" s="13"/>
      <c r="Q288" s="13"/>
      <c r="R288" s="13"/>
      <c r="S288" s="13"/>
      <c r="T288" s="13"/>
      <c r="U288" s="13"/>
      <c r="V288" s="13"/>
      <c r="W288" s="13"/>
    </row>
    <row r="289" spans="1:23" s="14" customFormat="1" ht="61.5" customHeight="1">
      <c r="A289" s="35">
        <v>278</v>
      </c>
      <c r="B289" s="43"/>
      <c r="C289" s="25" t="s">
        <v>161</v>
      </c>
      <c r="D289" s="6">
        <v>78628.14000000001</v>
      </c>
      <c r="E289" s="21"/>
      <c r="F289" s="3">
        <f t="shared" si="4"/>
        <v>78628.14000000001</v>
      </c>
      <c r="G289" s="6"/>
      <c r="H289" s="17"/>
      <c r="I289" s="12"/>
      <c r="J289" s="12"/>
      <c r="K289" s="12"/>
      <c r="L289" s="12"/>
      <c r="M289" s="12"/>
      <c r="N289" s="12"/>
      <c r="O289" s="13"/>
      <c r="P289" s="13"/>
      <c r="Q289" s="13"/>
      <c r="R289" s="13"/>
      <c r="S289" s="13"/>
      <c r="T289" s="13"/>
      <c r="U289" s="13"/>
      <c r="V289" s="13"/>
      <c r="W289" s="13"/>
    </row>
    <row r="290" spans="1:23" s="14" customFormat="1" ht="53.25" customHeight="1">
      <c r="A290" s="35">
        <v>279</v>
      </c>
      <c r="B290" s="43"/>
      <c r="C290" s="25" t="s">
        <v>254</v>
      </c>
      <c r="D290" s="6">
        <v>4945.4800000000105</v>
      </c>
      <c r="E290" s="21"/>
      <c r="F290" s="3">
        <f t="shared" si="4"/>
        <v>4945.4800000000105</v>
      </c>
      <c r="G290" s="6"/>
      <c r="H290" s="17"/>
      <c r="I290" s="12"/>
      <c r="J290" s="12"/>
      <c r="K290" s="12"/>
      <c r="L290" s="12"/>
      <c r="M290" s="12"/>
      <c r="N290" s="12"/>
      <c r="O290" s="13"/>
      <c r="P290" s="13"/>
      <c r="Q290" s="13"/>
      <c r="R290" s="13"/>
      <c r="S290" s="13"/>
      <c r="T290" s="13"/>
      <c r="U290" s="13"/>
      <c r="V290" s="13"/>
      <c r="W290" s="13"/>
    </row>
    <row r="291" spans="1:23" s="14" customFormat="1" ht="51.75" customHeight="1">
      <c r="A291" s="35">
        <v>280</v>
      </c>
      <c r="B291" s="43"/>
      <c r="C291" s="25" t="s">
        <v>255</v>
      </c>
      <c r="D291" s="6">
        <v>33.710000000020955</v>
      </c>
      <c r="E291" s="21"/>
      <c r="F291" s="3">
        <f t="shared" si="4"/>
        <v>33.710000000020955</v>
      </c>
      <c r="G291" s="6"/>
      <c r="H291" s="17"/>
      <c r="I291" s="12"/>
      <c r="J291" s="12"/>
      <c r="K291" s="12"/>
      <c r="L291" s="12"/>
      <c r="M291" s="12"/>
      <c r="N291" s="12"/>
      <c r="O291" s="13"/>
      <c r="P291" s="13"/>
      <c r="Q291" s="13"/>
      <c r="R291" s="13"/>
      <c r="S291" s="13"/>
      <c r="T291" s="13"/>
      <c r="U291" s="13"/>
      <c r="V291" s="13"/>
      <c r="W291" s="13"/>
    </row>
    <row r="292" spans="1:23" s="14" customFormat="1" ht="57.75" customHeight="1">
      <c r="A292" s="35">
        <v>281</v>
      </c>
      <c r="B292" s="43" t="s">
        <v>287</v>
      </c>
      <c r="C292" s="25" t="s">
        <v>230</v>
      </c>
      <c r="D292" s="6">
        <v>340486.68999999994</v>
      </c>
      <c r="E292" s="6">
        <f>333646.48+4050</f>
        <v>337696.48</v>
      </c>
      <c r="F292" s="3">
        <f t="shared" si="4"/>
        <v>2790.2099999999627</v>
      </c>
      <c r="G292" s="6"/>
      <c r="H292" s="17"/>
      <c r="I292" s="12"/>
      <c r="J292" s="12"/>
      <c r="K292" s="12"/>
      <c r="L292" s="12"/>
      <c r="M292" s="12"/>
      <c r="N292" s="12"/>
      <c r="O292" s="13"/>
      <c r="P292" s="13"/>
      <c r="Q292" s="13"/>
      <c r="R292" s="13"/>
      <c r="S292" s="13"/>
      <c r="T292" s="13"/>
      <c r="U292" s="13"/>
      <c r="V292" s="13"/>
      <c r="W292" s="13"/>
    </row>
    <row r="293" spans="1:23" s="14" customFormat="1" ht="62.25" customHeight="1">
      <c r="A293" s="35">
        <v>282</v>
      </c>
      <c r="B293" s="43"/>
      <c r="C293" s="20" t="s">
        <v>38</v>
      </c>
      <c r="D293" s="6">
        <v>125982.71</v>
      </c>
      <c r="E293" s="21"/>
      <c r="F293" s="3">
        <f t="shared" si="4"/>
        <v>125982.71</v>
      </c>
      <c r="G293" s="6"/>
      <c r="H293" s="17"/>
      <c r="I293" s="12"/>
      <c r="J293" s="12"/>
      <c r="K293" s="12"/>
      <c r="L293" s="12"/>
      <c r="M293" s="12"/>
      <c r="N293" s="12"/>
      <c r="O293" s="13"/>
      <c r="P293" s="13"/>
      <c r="Q293" s="13"/>
      <c r="R293" s="13"/>
      <c r="S293" s="13"/>
      <c r="T293" s="13"/>
      <c r="U293" s="13"/>
      <c r="V293" s="13"/>
      <c r="W293" s="13"/>
    </row>
    <row r="294" spans="1:23" s="14" customFormat="1" ht="51">
      <c r="A294" s="35">
        <v>283</v>
      </c>
      <c r="B294" s="43" t="s">
        <v>289</v>
      </c>
      <c r="C294" s="20" t="s">
        <v>156</v>
      </c>
      <c r="D294" s="5">
        <v>500000</v>
      </c>
      <c r="E294" s="21"/>
      <c r="F294" s="3">
        <f t="shared" si="4"/>
        <v>500000</v>
      </c>
      <c r="G294" s="6"/>
      <c r="H294" s="17"/>
      <c r="I294" s="12"/>
      <c r="J294" s="12"/>
      <c r="K294" s="12"/>
      <c r="L294" s="12"/>
      <c r="M294" s="12"/>
      <c r="N294" s="12"/>
      <c r="O294" s="13"/>
      <c r="P294" s="13"/>
      <c r="Q294" s="13"/>
      <c r="R294" s="13"/>
      <c r="S294" s="13"/>
      <c r="T294" s="13"/>
      <c r="U294" s="13"/>
      <c r="V294" s="13"/>
      <c r="W294" s="13"/>
    </row>
    <row r="295" spans="1:23" s="14" customFormat="1" ht="63" customHeight="1">
      <c r="A295" s="35">
        <v>284</v>
      </c>
      <c r="B295" s="43"/>
      <c r="C295" s="20" t="s">
        <v>157</v>
      </c>
      <c r="D295" s="5">
        <v>46979.54999999999</v>
      </c>
      <c r="E295" s="21"/>
      <c r="F295" s="3">
        <f t="shared" si="4"/>
        <v>46979.54999999999</v>
      </c>
      <c r="G295" s="6"/>
      <c r="H295" s="17"/>
      <c r="I295" s="12"/>
      <c r="J295" s="12"/>
      <c r="K295" s="12"/>
      <c r="L295" s="12"/>
      <c r="M295" s="12"/>
      <c r="N295" s="12"/>
      <c r="O295" s="13"/>
      <c r="P295" s="13"/>
      <c r="Q295" s="13"/>
      <c r="R295" s="13"/>
      <c r="S295" s="13"/>
      <c r="T295" s="13"/>
      <c r="U295" s="13"/>
      <c r="V295" s="13"/>
      <c r="W295" s="13"/>
    </row>
    <row r="296" spans="1:23" s="14" customFormat="1" ht="69" customHeight="1">
      <c r="A296" s="35">
        <v>285</v>
      </c>
      <c r="B296" s="43"/>
      <c r="C296" s="25" t="s">
        <v>163</v>
      </c>
      <c r="D296" s="6">
        <v>2800</v>
      </c>
      <c r="E296" s="21"/>
      <c r="F296" s="3">
        <f t="shared" si="4"/>
        <v>2800</v>
      </c>
      <c r="G296" s="6"/>
      <c r="H296" s="17"/>
      <c r="I296" s="12"/>
      <c r="J296" s="12"/>
      <c r="K296" s="12"/>
      <c r="L296" s="12"/>
      <c r="M296" s="12"/>
      <c r="N296" s="12"/>
      <c r="O296" s="13"/>
      <c r="P296" s="13"/>
      <c r="Q296" s="13"/>
      <c r="R296" s="13"/>
      <c r="S296" s="13"/>
      <c r="T296" s="13"/>
      <c r="U296" s="13"/>
      <c r="V296" s="13"/>
      <c r="W296" s="13"/>
    </row>
    <row r="297" spans="1:23" s="14" customFormat="1" ht="44.25" customHeight="1">
      <c r="A297" s="35">
        <v>286</v>
      </c>
      <c r="B297" s="43"/>
      <c r="C297" s="25" t="s">
        <v>174</v>
      </c>
      <c r="D297" s="6">
        <v>27491.76000000001</v>
      </c>
      <c r="E297" s="21"/>
      <c r="F297" s="3">
        <f t="shared" si="4"/>
        <v>27491.76000000001</v>
      </c>
      <c r="G297" s="6"/>
      <c r="H297" s="17"/>
      <c r="I297" s="12"/>
      <c r="J297" s="12"/>
      <c r="K297" s="12"/>
      <c r="L297" s="12"/>
      <c r="M297" s="12"/>
      <c r="N297" s="12"/>
      <c r="O297" s="13"/>
      <c r="P297" s="13"/>
      <c r="Q297" s="13"/>
      <c r="R297" s="13"/>
      <c r="S297" s="13"/>
      <c r="T297" s="13"/>
      <c r="U297" s="13"/>
      <c r="V297" s="13"/>
      <c r="W297" s="13"/>
    </row>
    <row r="298" spans="1:23" s="14" customFormat="1" ht="38.25">
      <c r="A298" s="35">
        <v>287</v>
      </c>
      <c r="B298" s="43"/>
      <c r="C298" s="25" t="s">
        <v>175</v>
      </c>
      <c r="D298" s="6">
        <v>12555.39</v>
      </c>
      <c r="E298" s="21"/>
      <c r="F298" s="3">
        <f t="shared" si="4"/>
        <v>12555.39</v>
      </c>
      <c r="G298" s="6"/>
      <c r="H298" s="17"/>
      <c r="I298" s="12"/>
      <c r="J298" s="12"/>
      <c r="K298" s="12"/>
      <c r="L298" s="12"/>
      <c r="M298" s="12"/>
      <c r="N298" s="12"/>
      <c r="O298" s="13"/>
      <c r="P298" s="13"/>
      <c r="Q298" s="13"/>
      <c r="R298" s="13"/>
      <c r="S298" s="13"/>
      <c r="T298" s="13"/>
      <c r="U298" s="13"/>
      <c r="V298" s="13"/>
      <c r="W298" s="13"/>
    </row>
    <row r="299" spans="1:23" s="14" customFormat="1" ht="36" customHeight="1">
      <c r="A299" s="35">
        <v>288</v>
      </c>
      <c r="B299" s="43"/>
      <c r="C299" s="25" t="s">
        <v>162</v>
      </c>
      <c r="D299" s="6">
        <v>2828</v>
      </c>
      <c r="E299" s="21"/>
      <c r="F299" s="3">
        <f t="shared" si="4"/>
        <v>2828</v>
      </c>
      <c r="G299" s="6"/>
      <c r="H299" s="17"/>
      <c r="I299" s="12"/>
      <c r="J299" s="12"/>
      <c r="K299" s="12"/>
      <c r="L299" s="12"/>
      <c r="M299" s="12"/>
      <c r="N299" s="12"/>
      <c r="O299" s="13"/>
      <c r="P299" s="13"/>
      <c r="Q299" s="13"/>
      <c r="R299" s="13"/>
      <c r="S299" s="13"/>
      <c r="T299" s="13"/>
      <c r="U299" s="13"/>
      <c r="V299" s="13"/>
      <c r="W299" s="13"/>
    </row>
    <row r="300" spans="1:23" s="14" customFormat="1" ht="53.25" customHeight="1">
      <c r="A300" s="35">
        <v>289</v>
      </c>
      <c r="B300" s="43"/>
      <c r="C300" s="25" t="s">
        <v>173</v>
      </c>
      <c r="D300" s="6">
        <v>1016.3999999999942</v>
      </c>
      <c r="E300" s="21"/>
      <c r="F300" s="3">
        <f t="shared" si="4"/>
        <v>1016.3999999999942</v>
      </c>
      <c r="G300" s="6"/>
      <c r="H300" s="17"/>
      <c r="I300" s="12"/>
      <c r="J300" s="12"/>
      <c r="K300" s="12"/>
      <c r="L300" s="12"/>
      <c r="M300" s="12"/>
      <c r="N300" s="12"/>
      <c r="O300" s="13"/>
      <c r="P300" s="13"/>
      <c r="Q300" s="13"/>
      <c r="R300" s="13"/>
      <c r="S300" s="13"/>
      <c r="T300" s="13"/>
      <c r="U300" s="13"/>
      <c r="V300" s="13"/>
      <c r="W300" s="13"/>
    </row>
    <row r="301" spans="1:23" s="14" customFormat="1" ht="54.75" customHeight="1">
      <c r="A301" s="35">
        <v>290</v>
      </c>
      <c r="B301" s="43"/>
      <c r="C301" s="25" t="s">
        <v>253</v>
      </c>
      <c r="D301" s="6">
        <v>160.26</v>
      </c>
      <c r="E301" s="21"/>
      <c r="F301" s="3">
        <f t="shared" si="4"/>
        <v>160.26</v>
      </c>
      <c r="G301" s="6"/>
      <c r="H301" s="17"/>
      <c r="I301" s="12"/>
      <c r="J301" s="12"/>
      <c r="K301" s="12"/>
      <c r="L301" s="12"/>
      <c r="M301" s="12"/>
      <c r="N301" s="12"/>
      <c r="O301" s="13"/>
      <c r="P301" s="13"/>
      <c r="Q301" s="13"/>
      <c r="R301" s="13"/>
      <c r="S301" s="13"/>
      <c r="T301" s="13"/>
      <c r="U301" s="13"/>
      <c r="V301" s="13"/>
      <c r="W301" s="13"/>
    </row>
    <row r="302" spans="1:23" s="14" customFormat="1" ht="25.5">
      <c r="A302" s="35">
        <v>291</v>
      </c>
      <c r="B302" s="43"/>
      <c r="C302" s="25" t="s">
        <v>279</v>
      </c>
      <c r="D302" s="6">
        <v>17.19999999999709</v>
      </c>
      <c r="E302" s="21"/>
      <c r="F302" s="3">
        <f t="shared" si="4"/>
        <v>17.19999999999709</v>
      </c>
      <c r="G302" s="6"/>
      <c r="H302" s="17"/>
      <c r="I302" s="12"/>
      <c r="J302" s="12"/>
      <c r="K302" s="12"/>
      <c r="L302" s="12"/>
      <c r="M302" s="12"/>
      <c r="N302" s="12"/>
      <c r="O302" s="13"/>
      <c r="P302" s="13"/>
      <c r="Q302" s="13"/>
      <c r="R302" s="13"/>
      <c r="S302" s="13"/>
      <c r="T302" s="13"/>
      <c r="U302" s="13"/>
      <c r="V302" s="13"/>
      <c r="W302" s="13"/>
    </row>
    <row r="303" spans="1:23" s="14" customFormat="1" ht="12.75">
      <c r="A303" s="35">
        <v>292</v>
      </c>
      <c r="B303" s="43"/>
      <c r="C303" s="28" t="s">
        <v>283</v>
      </c>
      <c r="D303" s="5">
        <f>128000+458</f>
        <v>128458</v>
      </c>
      <c r="E303" s="21"/>
      <c r="F303" s="3">
        <f t="shared" si="4"/>
        <v>128458</v>
      </c>
      <c r="G303" s="6"/>
      <c r="H303" s="17"/>
      <c r="I303" s="12"/>
      <c r="J303" s="12"/>
      <c r="K303" s="12"/>
      <c r="L303" s="12"/>
      <c r="M303" s="12"/>
      <c r="N303" s="12"/>
      <c r="O303" s="13"/>
      <c r="P303" s="13"/>
      <c r="Q303" s="13"/>
      <c r="R303" s="13"/>
      <c r="S303" s="13"/>
      <c r="T303" s="13"/>
      <c r="U303" s="13"/>
      <c r="V303" s="13"/>
      <c r="W303" s="13"/>
    </row>
    <row r="304" spans="1:23" s="14" customFormat="1" ht="36" customHeight="1">
      <c r="A304" s="86" t="s">
        <v>309</v>
      </c>
      <c r="B304" s="86"/>
      <c r="C304" s="86"/>
      <c r="D304" s="66">
        <f>SUM(D12:D303)</f>
        <v>10338741.000000006</v>
      </c>
      <c r="E304" s="66">
        <f>SUM(E12:E303)</f>
        <v>3302435.24</v>
      </c>
      <c r="F304" s="66">
        <f>SUM(F12:F303)</f>
        <v>7036305.7600000035</v>
      </c>
      <c r="G304" s="66">
        <f>SUM(G12:G303)</f>
        <v>346095</v>
      </c>
      <c r="H304" s="66">
        <f>SUM(H12:H303)</f>
        <v>195068.38000000003</v>
      </c>
      <c r="I304" s="12"/>
      <c r="J304" s="24"/>
      <c r="K304" s="12"/>
      <c r="L304" s="12"/>
      <c r="M304" s="12"/>
      <c r="N304" s="12"/>
      <c r="O304" s="13"/>
      <c r="P304" s="13"/>
      <c r="Q304" s="13"/>
      <c r="R304" s="13"/>
      <c r="S304" s="13"/>
      <c r="T304" s="13"/>
      <c r="U304" s="13"/>
      <c r="V304" s="13"/>
      <c r="W304" s="13"/>
    </row>
    <row r="305" ht="18.75">
      <c r="D305" s="2"/>
    </row>
    <row r="306" ht="18.75">
      <c r="D306" s="2"/>
    </row>
    <row r="307" spans="4:10" ht="18.75">
      <c r="D307" s="2"/>
      <c r="J307" s="2"/>
    </row>
    <row r="308" ht="18.75">
      <c r="D308" s="2"/>
    </row>
    <row r="309" ht="18.75">
      <c r="D309" s="2"/>
    </row>
    <row r="310" ht="18.75">
      <c r="D310" s="2"/>
    </row>
    <row r="311" ht="18.75">
      <c r="D311" s="2"/>
    </row>
    <row r="312" ht="18.75">
      <c r="D312" s="2"/>
    </row>
    <row r="313" ht="18.75">
      <c r="D313" s="2"/>
    </row>
    <row r="314" ht="18.75">
      <c r="D314" s="2"/>
    </row>
    <row r="315" ht="18.75">
      <c r="D315" s="2"/>
    </row>
  </sheetData>
  <sheetProtection/>
  <mergeCells count="13">
    <mergeCell ref="A304:C304"/>
    <mergeCell ref="G7:H7"/>
    <mergeCell ref="E8:E9"/>
    <mergeCell ref="H8:H9"/>
    <mergeCell ref="A4:H4"/>
    <mergeCell ref="G8:G9"/>
    <mergeCell ref="A5:H5"/>
    <mergeCell ref="D8:D9"/>
    <mergeCell ref="B8:B9"/>
    <mergeCell ref="F8:F9"/>
    <mergeCell ref="D7:F7"/>
    <mergeCell ref="C8:C9"/>
    <mergeCell ref="A8:A9"/>
  </mergeCells>
  <printOptions/>
  <pageMargins left="0.4330708661417323" right="0.1968503937007874" top="0.5118110236220472" bottom="0.1968503937007874" header="0.1968503937007874" footer="0.196850393700787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T24"/>
  <sheetViews>
    <sheetView tabSelected="1" view="pageBreakPreview" zoomScaleSheetLayoutView="100" zoomScalePageLayoutView="0" workbookViewId="0" topLeftCell="A1">
      <pane ySplit="10" topLeftCell="A11" activePane="bottomLeft" state="frozen"/>
      <selection pane="topLeft" activeCell="A1" sqref="A1"/>
      <selection pane="bottomLeft" activeCell="A4" sqref="A4:J4"/>
    </sheetView>
  </sheetViews>
  <sheetFormatPr defaultColWidth="9.00390625" defaultRowHeight="12.75"/>
  <cols>
    <col min="1" max="1" width="8.625" style="0" customWidth="1"/>
    <col min="2" max="2" width="26.75390625" style="0" customWidth="1"/>
    <col min="3" max="3" width="48.125" style="0" customWidth="1"/>
    <col min="4" max="4" width="19.375" style="0" customWidth="1"/>
    <col min="5" max="5" width="14.25390625" style="0" bestFit="1" customWidth="1"/>
    <col min="6" max="9" width="9.125" style="0" hidden="1" customWidth="1"/>
    <col min="10" max="10" width="18.875" style="0" customWidth="1"/>
    <col min="14" max="14" width="14.75390625" style="0" bestFit="1" customWidth="1"/>
  </cols>
  <sheetData>
    <row r="1" spans="1:10" ht="18.75">
      <c r="A1" s="69"/>
      <c r="B1" s="69"/>
      <c r="C1" s="69"/>
      <c r="D1" s="69"/>
      <c r="E1" s="54"/>
      <c r="F1" s="42"/>
      <c r="G1" s="69"/>
      <c r="H1" s="69"/>
      <c r="I1" s="69"/>
      <c r="J1" s="69"/>
    </row>
    <row r="2" spans="1:10" s="32" customFormat="1" ht="19.5" customHeight="1">
      <c r="A2" s="58"/>
      <c r="B2" s="58"/>
      <c r="C2" s="58"/>
      <c r="D2" s="58"/>
      <c r="E2" s="65"/>
      <c r="F2" s="42"/>
      <c r="G2" s="60"/>
      <c r="H2" s="60"/>
      <c r="I2" s="60"/>
      <c r="J2" s="59"/>
    </row>
    <row r="3" spans="1:16" s="32" customFormat="1" ht="22.5">
      <c r="A3" s="74" t="s">
        <v>0</v>
      </c>
      <c r="B3" s="74"/>
      <c r="C3" s="74"/>
      <c r="D3" s="74"/>
      <c r="E3" s="74"/>
      <c r="F3" s="74"/>
      <c r="G3" s="74"/>
      <c r="H3" s="74"/>
      <c r="I3" s="74"/>
      <c r="J3" s="74"/>
      <c r="N3" s="94"/>
      <c r="O3" s="94"/>
      <c r="P3" s="94"/>
    </row>
    <row r="4" spans="1:16" s="32" customFormat="1" ht="56.25" customHeight="1">
      <c r="A4" s="74" t="s">
        <v>312</v>
      </c>
      <c r="B4" s="74"/>
      <c r="C4" s="74"/>
      <c r="D4" s="74"/>
      <c r="E4" s="74"/>
      <c r="F4" s="74"/>
      <c r="G4" s="74"/>
      <c r="H4" s="74"/>
      <c r="I4" s="74"/>
      <c r="J4" s="74"/>
      <c r="N4" s="94"/>
      <c r="O4" s="94"/>
      <c r="P4" s="94"/>
    </row>
    <row r="5" spans="1:10" s="32" customFormat="1" ht="9.75" customHeight="1">
      <c r="A5" s="93"/>
      <c r="B5" s="93"/>
      <c r="C5" s="93"/>
      <c r="D5" s="93"/>
      <c r="E5" s="93"/>
      <c r="F5" s="93"/>
      <c r="G5" s="93"/>
      <c r="H5" s="93"/>
      <c r="I5" s="93"/>
      <c r="J5" s="60"/>
    </row>
    <row r="6" spans="1:10" s="72" customFormat="1" ht="18.75">
      <c r="A6" s="70"/>
      <c r="B6" s="71"/>
      <c r="C6" s="71"/>
      <c r="D6" s="71"/>
      <c r="E6" s="70"/>
      <c r="F6" s="71"/>
      <c r="G6" s="71"/>
      <c r="H6" s="71"/>
      <c r="I6" s="71"/>
      <c r="J6" s="70" t="s">
        <v>308</v>
      </c>
    </row>
    <row r="7" spans="1:10" s="32" customFormat="1" ht="25.5" customHeight="1">
      <c r="A7" s="99" t="s">
        <v>306</v>
      </c>
      <c r="B7" s="95" t="s">
        <v>286</v>
      </c>
      <c r="C7" s="95" t="s">
        <v>282</v>
      </c>
      <c r="D7" s="98" t="s">
        <v>304</v>
      </c>
      <c r="E7" s="98"/>
      <c r="F7" s="98"/>
      <c r="G7" s="98"/>
      <c r="H7" s="98"/>
      <c r="I7" s="98"/>
      <c r="J7" s="98"/>
    </row>
    <row r="8" spans="1:10" s="32" customFormat="1" ht="21.75" customHeight="1">
      <c r="A8" s="100"/>
      <c r="B8" s="96"/>
      <c r="C8" s="96"/>
      <c r="D8" s="87" t="s">
        <v>315</v>
      </c>
      <c r="E8" s="87" t="s">
        <v>302</v>
      </c>
      <c r="J8" s="87" t="s">
        <v>313</v>
      </c>
    </row>
    <row r="9" spans="1:10" s="32" customFormat="1" ht="31.5" customHeight="1">
      <c r="A9" s="101"/>
      <c r="B9" s="97"/>
      <c r="C9" s="97"/>
      <c r="D9" s="88"/>
      <c r="E9" s="88"/>
      <c r="J9" s="88"/>
    </row>
    <row r="10" spans="1:10" s="32" customFormat="1" ht="15">
      <c r="A10" s="34">
        <v>1</v>
      </c>
      <c r="B10" s="34">
        <v>2</v>
      </c>
      <c r="C10" s="34">
        <v>3</v>
      </c>
      <c r="D10" s="34">
        <v>4</v>
      </c>
      <c r="E10" s="34">
        <v>5</v>
      </c>
      <c r="J10" s="34">
        <v>6</v>
      </c>
    </row>
    <row r="11" spans="1:10" s="32" customFormat="1" ht="41.25" customHeight="1">
      <c r="A11" s="49">
        <v>1</v>
      </c>
      <c r="B11" s="43" t="s">
        <v>288</v>
      </c>
      <c r="C11" s="50" t="s">
        <v>295</v>
      </c>
      <c r="D11" s="51">
        <v>3498326</v>
      </c>
      <c r="E11" s="51">
        <f>1350000+338920.72+1769401.3</f>
        <v>3458322.02</v>
      </c>
      <c r="F11" s="52"/>
      <c r="G11" s="52"/>
      <c r="H11" s="52"/>
      <c r="I11" s="52"/>
      <c r="J11" s="51">
        <f>D11-E11</f>
        <v>40003.97999999998</v>
      </c>
    </row>
    <row r="12" spans="1:10" s="32" customFormat="1" ht="44.25" customHeight="1">
      <c r="A12" s="49">
        <v>2</v>
      </c>
      <c r="B12" s="43" t="s">
        <v>288</v>
      </c>
      <c r="C12" s="50" t="s">
        <v>296</v>
      </c>
      <c r="D12" s="51">
        <v>2295502</v>
      </c>
      <c r="E12" s="51">
        <f>2039000+252600.07+3901.93</f>
        <v>2295502</v>
      </c>
      <c r="F12" s="52"/>
      <c r="G12" s="52"/>
      <c r="H12" s="52"/>
      <c r="I12" s="52"/>
      <c r="J12" s="51">
        <f aca="true" t="shared" si="0" ref="J12:J19">D12-E12</f>
        <v>0</v>
      </c>
    </row>
    <row r="13" spans="1:10" s="32" customFormat="1" ht="57" customHeight="1">
      <c r="A13" s="49">
        <v>3</v>
      </c>
      <c r="B13" s="43" t="s">
        <v>307</v>
      </c>
      <c r="C13" s="50" t="s">
        <v>292</v>
      </c>
      <c r="D13" s="51">
        <v>4206172</v>
      </c>
      <c r="E13" s="51">
        <f>4206172</f>
        <v>4206172</v>
      </c>
      <c r="F13" s="52"/>
      <c r="G13" s="52"/>
      <c r="H13" s="52"/>
      <c r="I13" s="52"/>
      <c r="J13" s="51">
        <f t="shared" si="0"/>
        <v>0</v>
      </c>
    </row>
    <row r="14" spans="1:10" s="32" customFormat="1" ht="70.5" customHeight="1">
      <c r="A14" s="49">
        <v>4</v>
      </c>
      <c r="B14" s="43" t="s">
        <v>307</v>
      </c>
      <c r="C14" s="50" t="s">
        <v>293</v>
      </c>
      <c r="D14" s="51">
        <v>2000000</v>
      </c>
      <c r="E14" s="51">
        <f>599735+1398490</f>
        <v>1998225</v>
      </c>
      <c r="F14" s="52"/>
      <c r="G14" s="52"/>
      <c r="H14" s="52"/>
      <c r="I14" s="52"/>
      <c r="J14" s="51">
        <f t="shared" si="0"/>
        <v>1775</v>
      </c>
    </row>
    <row r="15" spans="1:10" s="32" customFormat="1" ht="83.25" customHeight="1">
      <c r="A15" s="49">
        <v>5</v>
      </c>
      <c r="B15" s="43" t="s">
        <v>307</v>
      </c>
      <c r="C15" s="50" t="s">
        <v>301</v>
      </c>
      <c r="D15" s="51">
        <v>300000</v>
      </c>
      <c r="E15" s="51">
        <f>202500+97500</f>
        <v>300000</v>
      </c>
      <c r="F15" s="52"/>
      <c r="G15" s="52"/>
      <c r="H15" s="52"/>
      <c r="I15" s="52"/>
      <c r="J15" s="51">
        <f t="shared" si="0"/>
        <v>0</v>
      </c>
    </row>
    <row r="16" spans="1:10" s="32" customFormat="1" ht="47.25" customHeight="1">
      <c r="A16" s="49">
        <v>6</v>
      </c>
      <c r="B16" s="43" t="s">
        <v>289</v>
      </c>
      <c r="C16" s="50" t="s">
        <v>297</v>
      </c>
      <c r="D16" s="51">
        <v>1340747</v>
      </c>
      <c r="E16" s="51">
        <v>0</v>
      </c>
      <c r="F16" s="52"/>
      <c r="G16" s="52"/>
      <c r="H16" s="52"/>
      <c r="I16" s="52"/>
      <c r="J16" s="51">
        <f t="shared" si="0"/>
        <v>1340747</v>
      </c>
    </row>
    <row r="17" spans="1:10" s="32" customFormat="1" ht="52.5" customHeight="1">
      <c r="A17" s="49">
        <v>7</v>
      </c>
      <c r="B17" s="43" t="s">
        <v>289</v>
      </c>
      <c r="C17" s="50" t="s">
        <v>298</v>
      </c>
      <c r="D17" s="51">
        <v>1340747</v>
      </c>
      <c r="E17" s="51">
        <v>286293.18</v>
      </c>
      <c r="F17" s="52"/>
      <c r="G17" s="52"/>
      <c r="H17" s="52"/>
      <c r="I17" s="52"/>
      <c r="J17" s="51">
        <f t="shared" si="0"/>
        <v>1054453.82</v>
      </c>
    </row>
    <row r="18" spans="1:10" s="32" customFormat="1" ht="45" customHeight="1">
      <c r="A18" s="49">
        <v>8</v>
      </c>
      <c r="B18" s="43" t="s">
        <v>289</v>
      </c>
      <c r="C18" s="50" t="s">
        <v>299</v>
      </c>
      <c r="D18" s="51">
        <v>275285</v>
      </c>
      <c r="E18" s="51">
        <v>233583.47</v>
      </c>
      <c r="F18" s="52"/>
      <c r="G18" s="52"/>
      <c r="H18" s="52"/>
      <c r="I18" s="52"/>
      <c r="J18" s="51">
        <f t="shared" si="0"/>
        <v>41701.53</v>
      </c>
    </row>
    <row r="19" spans="1:20" s="32" customFormat="1" ht="130.5" customHeight="1">
      <c r="A19" s="49">
        <v>9</v>
      </c>
      <c r="B19" s="43" t="s">
        <v>307</v>
      </c>
      <c r="C19" s="50" t="s">
        <v>294</v>
      </c>
      <c r="D19" s="51">
        <v>7849366</v>
      </c>
      <c r="E19" s="51">
        <v>7233582.24</v>
      </c>
      <c r="F19" s="52"/>
      <c r="G19" s="52"/>
      <c r="H19" s="52"/>
      <c r="I19" s="52"/>
      <c r="J19" s="51">
        <f t="shared" si="0"/>
        <v>615783.7599999998</v>
      </c>
      <c r="N19" s="46"/>
      <c r="O19" s="47"/>
      <c r="P19" s="47"/>
      <c r="Q19" s="47"/>
      <c r="R19" s="47"/>
      <c r="S19" s="47"/>
      <c r="T19" s="47"/>
    </row>
    <row r="20" spans="1:20" s="33" customFormat="1" ht="17.25" customHeight="1">
      <c r="A20" s="90" t="s">
        <v>309</v>
      </c>
      <c r="B20" s="91"/>
      <c r="C20" s="92"/>
      <c r="D20" s="67">
        <f>SUM(D11:D19)</f>
        <v>23106145</v>
      </c>
      <c r="E20" s="67">
        <f>SUM(E11:E19)</f>
        <v>20011679.91</v>
      </c>
      <c r="F20" s="68"/>
      <c r="G20" s="68"/>
      <c r="H20" s="68"/>
      <c r="I20" s="68"/>
      <c r="J20" s="67">
        <f>SUM(J11:J19)</f>
        <v>3094465.0899999994</v>
      </c>
      <c r="N20" s="89"/>
      <c r="O20" s="89"/>
      <c r="P20" s="89"/>
      <c r="Q20" s="89"/>
      <c r="R20" s="89"/>
      <c r="S20" s="89"/>
      <c r="T20" s="48"/>
    </row>
    <row r="21" spans="1:20" s="32" customFormat="1" ht="20.25" customHeight="1">
      <c r="A21" s="31"/>
      <c r="B21" s="31"/>
      <c r="C21" s="31"/>
      <c r="D21" s="31"/>
      <c r="E21" s="36"/>
      <c r="J21" s="36"/>
      <c r="N21" s="47"/>
      <c r="O21" s="47"/>
      <c r="P21" s="47"/>
      <c r="Q21" s="47"/>
      <c r="R21" s="47"/>
      <c r="S21" s="47"/>
      <c r="T21" s="47"/>
    </row>
    <row r="22" spans="1:20" s="32" customFormat="1" ht="26.25" customHeight="1">
      <c r="A22" s="29"/>
      <c r="B22" s="7"/>
      <c r="C22" s="7"/>
      <c r="D22" s="7"/>
      <c r="E22" s="2"/>
      <c r="J22" s="2"/>
      <c r="N22" s="47"/>
      <c r="O22" s="47"/>
      <c r="P22" s="47"/>
      <c r="Q22" s="47"/>
      <c r="R22" s="47"/>
      <c r="S22" s="47"/>
      <c r="T22" s="47"/>
    </row>
    <row r="23" spans="1:20" s="32" customFormat="1" ht="19.5" customHeight="1">
      <c r="A23" s="29"/>
      <c r="B23" s="7"/>
      <c r="C23" s="7"/>
      <c r="D23" s="7"/>
      <c r="E23" s="2"/>
      <c r="J23" s="2"/>
      <c r="N23" s="47"/>
      <c r="O23" s="47"/>
      <c r="P23" s="47"/>
      <c r="Q23" s="47"/>
      <c r="R23" s="47"/>
      <c r="S23" s="47"/>
      <c r="T23" s="47"/>
    </row>
    <row r="24" spans="1:10" ht="18.75">
      <c r="A24" s="7"/>
      <c r="B24" s="7"/>
      <c r="C24" s="7"/>
      <c r="D24" s="7"/>
      <c r="E24" s="2"/>
      <c r="J24" s="2"/>
    </row>
  </sheetData>
  <sheetProtection/>
  <mergeCells count="14">
    <mergeCell ref="A3:J3"/>
    <mergeCell ref="N3:P3"/>
    <mergeCell ref="N4:P4"/>
    <mergeCell ref="C7:C9"/>
    <mergeCell ref="J8:J9"/>
    <mergeCell ref="D7:J7"/>
    <mergeCell ref="A7:A9"/>
    <mergeCell ref="B7:B9"/>
    <mergeCell ref="E8:E9"/>
    <mergeCell ref="D8:D9"/>
    <mergeCell ref="N20:S20"/>
    <mergeCell ref="A20:C20"/>
    <mergeCell ref="A5:I5"/>
    <mergeCell ref="A4:J4"/>
  </mergeCells>
  <printOptions/>
  <pageMargins left="0.6692913385826772" right="0.1968503937007874" top="0.2755905511811024" bottom="0.31496062992125984" header="0.5511811023622047"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PaduhevichN</dc:creator>
  <cp:keywords/>
  <dc:description/>
  <cp:lastModifiedBy>User_452d</cp:lastModifiedBy>
  <cp:lastPrinted>2021-02-25T09:51:33Z</cp:lastPrinted>
  <dcterms:created xsi:type="dcterms:W3CDTF">2015-10-06T13:06:27Z</dcterms:created>
  <dcterms:modified xsi:type="dcterms:W3CDTF">2021-02-25T12:10:35Z</dcterms:modified>
  <cp:category/>
  <cp:version/>
  <cp:contentType/>
  <cp:contentStatus/>
</cp:coreProperties>
</file>