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'TDSheet'!$A$1:$Q$98</definedName>
  </definedNames>
  <calcPr fullCalcOnLoad="1" refMode="R1C1"/>
</workbook>
</file>

<file path=xl/sharedStrings.xml><?xml version="1.0" encoding="utf-8"?>
<sst xmlns="http://schemas.openxmlformats.org/spreadsheetml/2006/main" count="163" uniqueCount="100">
  <si>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</si>
  <si>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</si>
  <si>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</si>
  <si>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</si>
  <si>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</si>
  <si>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</si>
  <si>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</si>
  <si>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</si>
  <si>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</si>
  <si>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</si>
  <si>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</si>
  <si>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</si>
  <si>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</si>
  <si>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</si>
  <si>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</si>
  <si>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1017324  </t>
  </si>
  <si>
    <t>Будівництво установ та закладів культури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</si>
  <si>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</si>
  <si>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</si>
  <si>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</si>
  <si>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</si>
  <si>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</si>
  <si>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</si>
  <si>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</si>
  <si>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</si>
  <si>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розвитку інфраструктури території.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</si>
  <si>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</si>
  <si>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</si>
  <si>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</si>
  <si>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</si>
  <si>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</si>
  <si>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</si>
  <si>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</si>
  <si>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</si>
  <si>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</si>
  <si>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</si>
  <si>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</si>
  <si>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</si>
  <si>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</si>
  <si>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</si>
  <si>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</si>
  <si>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</si>
  <si>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</si>
  <si>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</si>
  <si>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</si>
  <si>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</si>
  <si>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</si>
  <si>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</si>
  <si>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</si>
  <si>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</si>
  <si>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продукту</t>
  </si>
  <si>
    <t>кількість обєктів, які планується реконструювати</t>
  </si>
  <si>
    <t>ефективності</t>
  </si>
  <si>
    <t>тис.грн</t>
  </si>
  <si>
    <t>розрахунок</t>
  </si>
  <si>
    <t>якості</t>
  </si>
  <si>
    <t>рівень готовності об'єктів реконструкції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</si>
  <si>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</si>
  <si>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</si>
  <si>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</si>
  <si>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</si>
  <si>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</si>
  <si>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</si>
  <si>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</si>
  <si>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</si>
  <si>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</si>
  <si>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Х</t>
  </si>
  <si>
    <t>Бюджет розвитку</t>
  </si>
  <si>
    <t xml:space="preserve"> 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</si>
  <si>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</si>
  <si>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</si>
  <si>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</si>
  <si>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</si>
  <si>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</si>
  <si>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</si>
  <si>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</si>
  <si>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0443</t>
  </si>
  <si>
    <t xml:space="preserve"> 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</t>
  </si>
  <si>
    <t>Програма економічного і соціального розвитку м.Миколаєва на 2018-2020 роки</t>
  </si>
  <si>
    <t>Будівництво об'єктів соціально-культурного призначення</t>
  </si>
  <si>
    <t>Начальник управління з питань культури та охорони культурної спадщини ММР</t>
  </si>
  <si>
    <t>1017324  </t>
  </si>
  <si>
    <t>м²</t>
  </si>
  <si>
    <t>середні витрати на реконструкцію одного об'єкта</t>
  </si>
  <si>
    <t>Проектно-кошторисна документація</t>
  </si>
  <si>
    <t>Обсяг фінансування</t>
  </si>
  <si>
    <t>обсяг реконструкції об'єктів</t>
  </si>
  <si>
    <t>середні витрати на 1 км (кв. м) реконструкції об'єкта</t>
  </si>
  <si>
    <t>Кошти, що передаються із загального фонду бюджету до бюджету розвитку (спеціального фонду)</t>
  </si>
  <si>
    <t>динаміка обсягу реконструкції об'єктів порівняно з попереднім роком</t>
  </si>
  <si>
    <t>динаміка кількості об'єктів реконструкції порівняно з попереднім роком</t>
  </si>
  <si>
    <t>Директор департаменту фінансів Миколаївської міської ради</t>
  </si>
  <si>
    <t>В.Є. Святелик</t>
  </si>
  <si>
    <t>Реконструкція Дитячої школи мистецтв №1 (добудова концертної зали) по вул.Сергія Цвєтка, 17 в м.Миколаєві, в т.ч. проектно-вишукувальні роботи та експертиза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</si>
  <si>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</si>
  <si>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Наказ департаменту фінансів Миколаївської міської ради                                                                           12.02.2018 №22/13</t>
  </si>
  <si>
    <t>Рішення Миколаївської міської ради від 21.12.2017 року № 32/17 "Про міський бюджет міста Миколаєва на 2018 рік", з урахуванням змін</t>
  </si>
  <si>
    <t>Бюджетний кодекс України від 08.07.2010 № 2456- VI ; 
Закон  України від 07.12.2017 року № 2246/XIX "Про  Державний бюджет  України на 2018 рік";
Наказ Міністерства фінансів України 26 серпня 2014 року № 836 (у редакції наказу Міністерства фінансів України від 28.04.2017  № 472); 
Рішення Миколаївської міської ради від 21.12.2017 №32/16 "Про затвердження Програми економічного і соціального розвитку м.Миколаєва на 2018-2020 роки "; Рішення Миколаївської міської ради від 21.12.2017 року № 32/17 «Про міський бюджет міста Миколаєва на 2018 рік»; Рішення ММР від 07.06.2018 №38/4 "Про внесення змін до рішення міської ради від 21.12.2017  № 32/17 «Про міський бюджет міста Миколаєва на 2018 рік», Рішення Миколаївської міської ради від 09.11.2018 року № 46/5  "Про внесення змін до рішення міської ради від 21.12.2017 №32/17 "Про міський бюджет міста Миколаєва на 2018 рік"</t>
  </si>
  <si>
    <t>Обсяг бюджетних призначень/бюджетних асигнувань  -   30 967,278 тис.гривень, у тому числі загального фонду -   тис.гривень та спеціального фонду - 30 967,278 тис.гривень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</si>
  <si>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22.11.2018   № 122/160 )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</si>
</sst>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&quot;"/>
    <numFmt numFmtId="167" formatCode="[$-FC19]d\ mmmm\ yyyy\ &quot;г.&quot;"/>
    <numFmt numFmtId="168" formatCode="#,##0.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47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33" borderId="13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6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9" fontId="0" fillId="0" borderId="19" xfId="58" applyNumberFormat="1" applyFont="1" applyBorder="1" applyAlignment="1">
      <alignment horizontal="left"/>
      <protection/>
    </xf>
    <xf numFmtId="0" fontId="0" fillId="0" borderId="20" xfId="0" applyBorder="1" applyAlignment="1">
      <alignment horizontal="left"/>
    </xf>
    <xf numFmtId="49" fontId="0" fillId="0" borderId="13" xfId="58" applyNumberFormat="1" applyFont="1" applyBorder="1" applyAlignment="1">
      <alignment horizontal="left"/>
      <protection/>
    </xf>
    <xf numFmtId="165" fontId="0" fillId="33" borderId="13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wrapText="1"/>
    </xf>
    <xf numFmtId="0" fontId="46" fillId="0" borderId="16" xfId="0" applyFont="1" applyBorder="1" applyAlignment="1">
      <alignment horizontal="right" wrapText="1"/>
    </xf>
    <xf numFmtId="0" fontId="0" fillId="0" borderId="24" xfId="0" applyNumberForma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0" fillId="33" borderId="16" xfId="0" applyNumberFormat="1" applyFill="1" applyBorder="1" applyAlignment="1">
      <alignment horizontal="left"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9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3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9" fontId="0" fillId="33" borderId="16" xfId="0" applyNumberFormat="1" applyFont="1" applyFill="1" applyBorder="1" applyAlignment="1">
      <alignment horizontal="right" vertical="center" wrapText="1"/>
    </xf>
    <xf numFmtId="169" fontId="0" fillId="33" borderId="13" xfId="0" applyNumberFormat="1" applyFont="1" applyFill="1" applyBorder="1" applyAlignment="1">
      <alignment horizontal="right" vertical="center" wrapText="1"/>
    </xf>
    <xf numFmtId="1" fontId="6" fillId="0" borderId="37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169" fontId="6" fillId="0" borderId="16" xfId="0" applyNumberFormat="1" applyFont="1" applyBorder="1" applyAlignment="1">
      <alignment horizontal="right" vertical="center" wrapText="1"/>
    </xf>
    <xf numFmtId="0" fontId="0" fillId="0" borderId="41" xfId="0" applyNumberFormat="1" applyBorder="1" applyAlignment="1">
      <alignment horizontal="left" vertical="center" wrapText="1"/>
    </xf>
    <xf numFmtId="0" fontId="0" fillId="0" borderId="42" xfId="0" applyNumberFormat="1" applyBorder="1" applyAlignment="1">
      <alignment horizontal="left" vertical="center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9" fontId="0" fillId="0" borderId="16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6" fillId="0" borderId="44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0" fillId="0" borderId="44" xfId="0" applyNumberForma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0" fontId="0" fillId="0" borderId="44" xfId="0" applyNumberFormat="1" applyFont="1" applyFill="1" applyBorder="1" applyAlignment="1">
      <alignment horizontal="left" vertical="center" wrapText="1"/>
    </xf>
    <xf numFmtId="0" fontId="0" fillId="0" borderId="44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left" wrapText="1"/>
    </xf>
    <xf numFmtId="0" fontId="46" fillId="0" borderId="13" xfId="0" applyFont="1" applyBorder="1" applyAlignment="1">
      <alignment horizontal="right" wrapText="1"/>
    </xf>
    <xf numFmtId="0" fontId="6" fillId="0" borderId="45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left" vertical="center"/>
    </xf>
    <xf numFmtId="0" fontId="0" fillId="0" borderId="45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left" vertical="center" wrapText="1"/>
    </xf>
    <xf numFmtId="165" fontId="0" fillId="0" borderId="22" xfId="0" applyNumberFormat="1" applyFont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vertical="center" wrapText="1"/>
    </xf>
    <xf numFmtId="0" fontId="6" fillId="33" borderId="42" xfId="0" applyNumberFormat="1" applyFont="1" applyFill="1" applyBorder="1" applyAlignment="1">
      <alignment horizontal="left" vertical="center" wrapText="1"/>
    </xf>
    <xf numFmtId="0" fontId="6" fillId="33" borderId="4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10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0"/>
  <sheetViews>
    <sheetView tabSelected="1" view="pageBreakPreview" zoomScale="90" zoomScaleSheetLayoutView="90" zoomScalePageLayoutView="0" workbookViewId="0" topLeftCell="A12">
      <selection activeCell="M12" sqref="M12:Q12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7.16015625" style="1" bestFit="1" customWidth="1"/>
    <col min="9" max="10" width="11.33203125" style="1" customWidth="1"/>
    <col min="11" max="11" width="12.66015625" style="1" customWidth="1"/>
    <col min="12" max="13" width="11.33203125" style="1" customWidth="1"/>
    <col min="14" max="14" width="12.83203125" style="1" customWidth="1"/>
    <col min="15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86" t="s">
        <v>3</v>
      </c>
      <c r="N6" s="86"/>
      <c r="O6" s="86"/>
      <c r="P6" s="86"/>
      <c r="Q6" s="8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87" t="s">
        <v>4</v>
      </c>
      <c r="N7" s="87"/>
      <c r="O7" s="87"/>
      <c r="P7" s="87"/>
      <c r="Q7" s="8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86" t="s">
        <v>5</v>
      </c>
      <c r="N9" s="86"/>
      <c r="O9" s="86"/>
      <c r="P9" s="86"/>
      <c r="Q9" s="86"/>
    </row>
    <row r="10" spans="1:17" ht="40.5" customHeight="1">
      <c r="A10"/>
      <c r="B10"/>
      <c r="C10"/>
      <c r="D10"/>
      <c r="E10"/>
      <c r="F10"/>
      <c r="G10"/>
      <c r="H10"/>
      <c r="I10"/>
      <c r="J10"/>
      <c r="K10"/>
      <c r="L10"/>
      <c r="M10" s="87" t="s">
        <v>95</v>
      </c>
      <c r="N10" s="87"/>
      <c r="O10" s="87"/>
      <c r="P10" s="87"/>
      <c r="Q10" s="87"/>
    </row>
    <row r="12" spans="13:17" ht="51.75" customHeight="1">
      <c r="M12" s="187" t="s">
        <v>99</v>
      </c>
      <c r="N12" s="187"/>
      <c r="O12" s="187"/>
      <c r="P12" s="187"/>
      <c r="Q12" s="187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88" t="s">
        <v>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15.75" customHeight="1">
      <c r="A15" s="89" t="s">
        <v>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9" spans="1:17" ht="11.25" customHeight="1">
      <c r="A19" s="4" t="s">
        <v>8</v>
      </c>
      <c r="B19" s="81">
        <v>1000000</v>
      </c>
      <c r="C19" s="81"/>
      <c r="D19"/>
      <c r="E19" s="82" t="s">
        <v>9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1.25" customHeight="1">
      <c r="A20"/>
      <c r="B20" s="83" t="s">
        <v>10</v>
      </c>
      <c r="C20" s="83"/>
      <c r="D20"/>
      <c r="E20" s="84" t="s">
        <v>11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2" spans="1:17" ht="11.25" customHeight="1">
      <c r="A22" s="4" t="s">
        <v>12</v>
      </c>
      <c r="B22" s="81">
        <v>1010000</v>
      </c>
      <c r="C22" s="81"/>
      <c r="D22"/>
      <c r="E22" s="82" t="s">
        <v>9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1.25" customHeight="1">
      <c r="A23"/>
      <c r="B23" s="83" t="s">
        <v>10</v>
      </c>
      <c r="C23" s="83"/>
      <c r="D23"/>
      <c r="E23" s="84" t="s">
        <v>13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5" spans="1:17" ht="11.25" customHeight="1">
      <c r="A25" s="4" t="s">
        <v>14</v>
      </c>
      <c r="B25" s="90">
        <v>1017320</v>
      </c>
      <c r="C25" s="90"/>
      <c r="D25"/>
      <c r="E25" s="91"/>
      <c r="F25" s="91"/>
      <c r="G25"/>
      <c r="H25" s="82" t="s">
        <v>79</v>
      </c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1.25" customHeight="1">
      <c r="A26"/>
      <c r="B26" s="83" t="s">
        <v>10</v>
      </c>
      <c r="C26" s="83"/>
      <c r="D26"/>
      <c r="E26" s="6" t="s">
        <v>17</v>
      </c>
      <c r="F26" s="7" t="s">
        <v>18</v>
      </c>
      <c r="G26"/>
      <c r="H26" s="84" t="s">
        <v>19</v>
      </c>
      <c r="I26" s="84"/>
      <c r="J26" s="84"/>
      <c r="K26" s="84"/>
      <c r="L26" s="84"/>
      <c r="M26" s="84"/>
      <c r="N26" s="84"/>
      <c r="O26" s="84"/>
      <c r="P26" s="84"/>
      <c r="Q26" s="84"/>
    </row>
    <row r="28" spans="1:17" ht="11.25" customHeight="1">
      <c r="A28" s="4" t="s">
        <v>20</v>
      </c>
      <c r="B28" s="90" t="s">
        <v>98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30" spans="1:17" ht="11.25" customHeight="1">
      <c r="A30" s="8" t="s">
        <v>21</v>
      </c>
      <c r="B30" s="100" t="s">
        <v>22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2" spans="1:17" ht="85.5" customHeight="1">
      <c r="A32"/>
      <c r="B32" s="101" t="s">
        <v>97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5" spans="1:17" ht="11.25" customHeight="1">
      <c r="A35" s="4" t="s">
        <v>23</v>
      </c>
      <c r="B35" s="102" t="s">
        <v>24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ht="11.25" customHeight="1">
      <c r="A36" s="10"/>
      <c r="B36" s="103" t="s">
        <v>25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8" spans="1:17" ht="11.25" customHeight="1" thickBo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 thickBot="1">
      <c r="A39" s="104" t="s">
        <v>28</v>
      </c>
      <c r="B39" s="104"/>
      <c r="C39" s="11" t="s">
        <v>29</v>
      </c>
      <c r="D39" s="11" t="s">
        <v>30</v>
      </c>
      <c r="E39" s="85" t="s">
        <v>31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1.25" customHeight="1">
      <c r="A40" s="105"/>
      <c r="B40" s="105"/>
      <c r="C40" s="12" t="s">
        <v>15</v>
      </c>
      <c r="D40" s="40" t="s">
        <v>76</v>
      </c>
      <c r="E40" s="106" t="s">
        <v>16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2" spans="1:16" ht="11.25" customHeight="1" thickBot="1">
      <c r="A42" s="4" t="s">
        <v>32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4" t="s">
        <v>33</v>
      </c>
    </row>
    <row r="43" spans="1:17" ht="11.25" customHeight="1">
      <c r="A43" s="107" t="s">
        <v>28</v>
      </c>
      <c r="B43" s="107"/>
      <c r="C43" s="110" t="s">
        <v>29</v>
      </c>
      <c r="D43" s="98" t="s">
        <v>30</v>
      </c>
      <c r="E43" s="92" t="s">
        <v>34</v>
      </c>
      <c r="F43" s="92"/>
      <c r="G43" s="92"/>
      <c r="H43" s="92"/>
      <c r="I43" s="92"/>
      <c r="J43" s="92"/>
      <c r="K43" s="92"/>
      <c r="L43" s="92" t="s">
        <v>35</v>
      </c>
      <c r="M43" s="92"/>
      <c r="N43" s="92" t="s">
        <v>36</v>
      </c>
      <c r="O43" s="92"/>
      <c r="P43" s="95" t="s">
        <v>37</v>
      </c>
      <c r="Q43" s="95"/>
    </row>
    <row r="44" spans="1:17" ht="11.25" customHeight="1" thickBot="1">
      <c r="A44" s="108"/>
      <c r="B44" s="109"/>
      <c r="C44" s="96"/>
      <c r="D44" s="99"/>
      <c r="E44" s="93"/>
      <c r="F44" s="94"/>
      <c r="G44" s="94"/>
      <c r="H44" s="94"/>
      <c r="I44" s="94"/>
      <c r="J44" s="94"/>
      <c r="K44" s="94"/>
      <c r="L44" s="93"/>
      <c r="M44" s="94"/>
      <c r="N44" s="93"/>
      <c r="O44" s="94"/>
      <c r="P44" s="96"/>
      <c r="Q44" s="97"/>
    </row>
    <row r="45" spans="1:17" ht="11.25" customHeight="1" thickBot="1">
      <c r="A45" s="117">
        <v>1</v>
      </c>
      <c r="B45" s="117"/>
      <c r="C45" s="13">
        <v>2</v>
      </c>
      <c r="D45" s="41"/>
      <c r="E45" s="118">
        <v>4</v>
      </c>
      <c r="F45" s="118"/>
      <c r="G45" s="118"/>
      <c r="H45" s="118"/>
      <c r="I45" s="118"/>
      <c r="J45" s="118"/>
      <c r="K45" s="118"/>
      <c r="L45" s="118">
        <v>5</v>
      </c>
      <c r="M45" s="118"/>
      <c r="N45" s="118">
        <v>6</v>
      </c>
      <c r="O45" s="118"/>
      <c r="P45" s="119">
        <v>7</v>
      </c>
      <c r="Q45" s="119"/>
    </row>
    <row r="46" spans="1:20" ht="11.25" customHeight="1">
      <c r="A46" s="111">
        <v>1</v>
      </c>
      <c r="B46" s="111"/>
      <c r="C46" s="14" t="s">
        <v>15</v>
      </c>
      <c r="D46" s="42" t="s">
        <v>76</v>
      </c>
      <c r="E46" s="112" t="s">
        <v>38</v>
      </c>
      <c r="F46" s="113"/>
      <c r="G46" s="113"/>
      <c r="H46" s="113"/>
      <c r="I46" s="113"/>
      <c r="J46" s="113"/>
      <c r="K46" s="113"/>
      <c r="L46" s="114"/>
      <c r="M46" s="114"/>
      <c r="N46" s="115">
        <f>12000+100+7000+1394.278+10000+473</f>
        <v>30967.278</v>
      </c>
      <c r="O46" s="115"/>
      <c r="P46" s="116">
        <f>N46</f>
        <v>30967.278</v>
      </c>
      <c r="Q46" s="116"/>
      <c r="T46" s="38"/>
    </row>
    <row r="47" spans="1:19" s="1" customFormat="1" ht="11.25" customHeight="1">
      <c r="A47" s="71" t="s">
        <v>39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72"/>
      <c r="N47" s="70">
        <f>N46</f>
        <v>30967.278</v>
      </c>
      <c r="O47" s="70"/>
      <c r="P47" s="70">
        <f>P46</f>
        <v>30967.278</v>
      </c>
      <c r="Q47" s="70"/>
      <c r="S47" s="39"/>
    </row>
    <row r="49" spans="1:17" ht="11.25" customHeight="1" thickBot="1">
      <c r="A49" s="4" t="s">
        <v>40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33</v>
      </c>
    </row>
    <row r="50" spans="1:17" ht="26.25" customHeight="1" thickBot="1">
      <c r="A50" s="73" t="s">
        <v>41</v>
      </c>
      <c r="B50" s="74"/>
      <c r="C50" s="74"/>
      <c r="D50" s="74"/>
      <c r="E50" s="74"/>
      <c r="F50" s="74"/>
      <c r="G50" s="74"/>
      <c r="H50" s="74"/>
      <c r="I50" s="74"/>
      <c r="J50" s="75"/>
      <c r="K50" s="18" t="s">
        <v>29</v>
      </c>
      <c r="L50" s="76" t="s">
        <v>35</v>
      </c>
      <c r="M50" s="76"/>
      <c r="N50" s="76" t="s">
        <v>36</v>
      </c>
      <c r="O50" s="76"/>
      <c r="P50" s="77" t="s">
        <v>37</v>
      </c>
      <c r="Q50" s="77"/>
    </row>
    <row r="51" spans="1:17" ht="11.25" customHeight="1" thickBot="1">
      <c r="A51" s="78">
        <v>1</v>
      </c>
      <c r="B51" s="79"/>
      <c r="C51" s="79"/>
      <c r="D51" s="79"/>
      <c r="E51" s="79"/>
      <c r="F51" s="79"/>
      <c r="G51" s="79"/>
      <c r="H51" s="79"/>
      <c r="I51" s="79"/>
      <c r="J51" s="80"/>
      <c r="K51" s="13">
        <v>2</v>
      </c>
      <c r="L51" s="118">
        <v>3</v>
      </c>
      <c r="M51" s="118"/>
      <c r="N51" s="118">
        <v>4</v>
      </c>
      <c r="O51" s="118"/>
      <c r="P51" s="119">
        <v>5</v>
      </c>
      <c r="Q51" s="119"/>
    </row>
    <row r="52" spans="1:17" ht="11.25" customHeight="1">
      <c r="A52" s="129" t="s">
        <v>78</v>
      </c>
      <c r="B52" s="130"/>
      <c r="C52" s="130"/>
      <c r="D52" s="130"/>
      <c r="E52" s="130"/>
      <c r="F52" s="130"/>
      <c r="G52" s="130"/>
      <c r="H52" s="130"/>
      <c r="I52" s="130"/>
      <c r="J52" s="131"/>
      <c r="K52" s="19" t="s">
        <v>42</v>
      </c>
      <c r="L52" s="132"/>
      <c r="M52" s="132"/>
      <c r="N52" s="133">
        <f>N47</f>
        <v>30967.278</v>
      </c>
      <c r="O52" s="133"/>
      <c r="P52" s="134">
        <f>N52</f>
        <v>30967.278</v>
      </c>
      <c r="Q52" s="134"/>
    </row>
    <row r="53" spans="1:17" ht="11.25" customHeight="1">
      <c r="A53" s="143" t="s">
        <v>39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5"/>
      <c r="L53" s="146"/>
      <c r="M53" s="146"/>
      <c r="N53" s="128">
        <f>N52</f>
        <v>30967.278</v>
      </c>
      <c r="O53" s="128"/>
      <c r="P53" s="128">
        <f>P52</f>
        <v>30967.278</v>
      </c>
      <c r="Q53" s="128"/>
    </row>
    <row r="55" spans="1:17" ht="11.25" customHeight="1" thickBot="1">
      <c r="A55" s="4" t="s">
        <v>43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147" t="s">
        <v>28</v>
      </c>
      <c r="B56" s="147"/>
      <c r="C56" s="149" t="s">
        <v>29</v>
      </c>
      <c r="D56" s="151" t="s">
        <v>44</v>
      </c>
      <c r="E56" s="151"/>
      <c r="F56" s="151"/>
      <c r="G56" s="151"/>
      <c r="H56" s="151"/>
      <c r="I56" s="151"/>
      <c r="J56" s="151"/>
      <c r="K56" s="151"/>
      <c r="L56" s="120" t="s">
        <v>45</v>
      </c>
      <c r="M56" s="120" t="s">
        <v>46</v>
      </c>
      <c r="N56" s="120"/>
      <c r="O56" s="120"/>
      <c r="P56" s="125" t="s">
        <v>47</v>
      </c>
      <c r="Q56" s="125"/>
    </row>
    <row r="57" spans="1:17" ht="13.5" customHeight="1" thickBot="1">
      <c r="A57" s="148"/>
      <c r="B57" s="124"/>
      <c r="C57" s="150"/>
      <c r="D57" s="122"/>
      <c r="E57" s="123"/>
      <c r="F57" s="123"/>
      <c r="G57" s="123"/>
      <c r="H57" s="123"/>
      <c r="I57" s="123"/>
      <c r="J57" s="123"/>
      <c r="K57" s="123"/>
      <c r="L57" s="121"/>
      <c r="M57" s="122"/>
      <c r="N57" s="123"/>
      <c r="O57" s="124"/>
      <c r="P57" s="126"/>
      <c r="Q57" s="127"/>
    </row>
    <row r="58" spans="1:17" ht="11.25" customHeight="1" thickBot="1">
      <c r="A58" s="117">
        <v>1</v>
      </c>
      <c r="B58" s="117"/>
      <c r="C58" s="13">
        <v>2</v>
      </c>
      <c r="D58" s="154">
        <v>3</v>
      </c>
      <c r="E58" s="154"/>
      <c r="F58" s="154"/>
      <c r="G58" s="154"/>
      <c r="H58" s="154"/>
      <c r="I58" s="154"/>
      <c r="J58" s="154"/>
      <c r="K58" s="154"/>
      <c r="L58" s="13">
        <v>4</v>
      </c>
      <c r="M58" s="154">
        <v>5</v>
      </c>
      <c r="N58" s="154"/>
      <c r="O58" s="154"/>
      <c r="P58" s="119">
        <v>6</v>
      </c>
      <c r="Q58" s="119"/>
    </row>
    <row r="59" spans="1:17" s="22" customFormat="1" ht="11.25" customHeight="1">
      <c r="A59" s="155">
        <v>1</v>
      </c>
      <c r="B59" s="155"/>
      <c r="C59" s="23"/>
      <c r="D59" s="156" t="s">
        <v>38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</row>
    <row r="60" spans="1:17" s="22" customFormat="1" ht="11.25" customHeight="1">
      <c r="A60" s="135" t="s">
        <v>48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8"/>
    </row>
    <row r="61" spans="1:17" s="22" customFormat="1" ht="48.75" customHeight="1">
      <c r="A61" s="24">
        <v>1</v>
      </c>
      <c r="B61" s="25"/>
      <c r="C61" s="49" t="s">
        <v>15</v>
      </c>
      <c r="D61" s="139" t="s">
        <v>85</v>
      </c>
      <c r="E61" s="140"/>
      <c r="F61" s="140"/>
      <c r="G61" s="140"/>
      <c r="H61" s="140"/>
      <c r="I61" s="140"/>
      <c r="J61" s="140"/>
      <c r="K61" s="140"/>
      <c r="L61" s="52" t="s">
        <v>53</v>
      </c>
      <c r="M61" s="141" t="s">
        <v>96</v>
      </c>
      <c r="N61" s="142"/>
      <c r="O61" s="142"/>
      <c r="P61" s="157">
        <f>N46</f>
        <v>30967.278</v>
      </c>
      <c r="Q61" s="157"/>
    </row>
    <row r="62" spans="1:18" ht="11.25">
      <c r="A62" s="51">
        <v>2</v>
      </c>
      <c r="B62" s="50"/>
      <c r="C62" s="50" t="s">
        <v>81</v>
      </c>
      <c r="D62" s="158" t="s">
        <v>86</v>
      </c>
      <c r="E62" s="158"/>
      <c r="F62" s="158"/>
      <c r="G62" s="158"/>
      <c r="H62" s="158"/>
      <c r="I62" s="158"/>
      <c r="J62" s="158"/>
      <c r="K62" s="158"/>
      <c r="L62" s="48" t="s">
        <v>82</v>
      </c>
      <c r="M62" s="159" t="s">
        <v>84</v>
      </c>
      <c r="N62" s="159"/>
      <c r="O62" s="159"/>
      <c r="P62" s="160">
        <f>17872.94+770.9</f>
        <v>18643.84</v>
      </c>
      <c r="Q62" s="160"/>
      <c r="R62" s="44"/>
    </row>
    <row r="63" spans="1:17" s="22" customFormat="1" ht="11.25" customHeight="1">
      <c r="A63" s="161" t="s">
        <v>50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s="22" customFormat="1" ht="52.5" customHeight="1">
      <c r="A64" s="24">
        <v>1</v>
      </c>
      <c r="B64" s="45"/>
      <c r="C64" s="46" t="s">
        <v>15</v>
      </c>
      <c r="D64" s="164" t="s">
        <v>51</v>
      </c>
      <c r="E64" s="164"/>
      <c r="F64" s="164"/>
      <c r="G64" s="164"/>
      <c r="H64" s="164"/>
      <c r="I64" s="164"/>
      <c r="J64" s="164"/>
      <c r="K64" s="164"/>
      <c r="L64" s="47" t="s">
        <v>49</v>
      </c>
      <c r="M64" s="165" t="s">
        <v>96</v>
      </c>
      <c r="N64" s="166"/>
      <c r="O64" s="166"/>
      <c r="P64" s="167">
        <v>4</v>
      </c>
      <c r="Q64" s="167"/>
    </row>
    <row r="65" spans="1:17" s="22" customFormat="1" ht="11.25" customHeight="1">
      <c r="A65" s="153" t="s">
        <v>52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8"/>
    </row>
    <row r="66" spans="1:17" s="22" customFormat="1" ht="11.25" customHeight="1">
      <c r="A66" s="24">
        <v>1</v>
      </c>
      <c r="B66" s="25"/>
      <c r="C66" s="26" t="s">
        <v>15</v>
      </c>
      <c r="D66" s="112" t="s">
        <v>83</v>
      </c>
      <c r="E66" s="113"/>
      <c r="F66" s="113"/>
      <c r="G66" s="113"/>
      <c r="H66" s="113"/>
      <c r="I66" s="113"/>
      <c r="J66" s="113"/>
      <c r="K66" s="113"/>
      <c r="L66" s="27" t="s">
        <v>53</v>
      </c>
      <c r="M66" s="152" t="s">
        <v>54</v>
      </c>
      <c r="N66" s="152"/>
      <c r="O66" s="152"/>
      <c r="P66" s="69">
        <f>P61/P64</f>
        <v>7741.8195</v>
      </c>
      <c r="Q66" s="69"/>
    </row>
    <row r="67" spans="1:17" s="22" customFormat="1" ht="11.25" customHeight="1">
      <c r="A67" s="56">
        <v>2</v>
      </c>
      <c r="B67" s="53"/>
      <c r="C67" s="26">
        <v>1017324</v>
      </c>
      <c r="D67" s="112" t="s">
        <v>87</v>
      </c>
      <c r="E67" s="113"/>
      <c r="F67" s="113"/>
      <c r="G67" s="113"/>
      <c r="H67" s="113"/>
      <c r="I67" s="113"/>
      <c r="J67" s="113"/>
      <c r="K67" s="113"/>
      <c r="L67" s="27" t="s">
        <v>53</v>
      </c>
      <c r="M67" s="152" t="s">
        <v>54</v>
      </c>
      <c r="N67" s="152"/>
      <c r="O67" s="152"/>
      <c r="P67" s="69">
        <f>P61/P62</f>
        <v>1.6609924779444576</v>
      </c>
      <c r="Q67" s="69"/>
    </row>
    <row r="68" spans="1:17" s="22" customFormat="1" ht="11.25" customHeight="1">
      <c r="A68" s="153" t="s">
        <v>55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8"/>
    </row>
    <row r="69" spans="1:17" s="22" customFormat="1" ht="11.25" customHeight="1">
      <c r="A69" s="24">
        <v>1</v>
      </c>
      <c r="B69" s="25"/>
      <c r="C69" s="26" t="s">
        <v>15</v>
      </c>
      <c r="D69" s="113" t="s">
        <v>56</v>
      </c>
      <c r="E69" s="113"/>
      <c r="F69" s="113"/>
      <c r="G69" s="113"/>
      <c r="H69" s="113"/>
      <c r="I69" s="113"/>
      <c r="J69" s="113"/>
      <c r="K69" s="113"/>
      <c r="L69" s="27" t="s">
        <v>57</v>
      </c>
      <c r="M69" s="152" t="s">
        <v>54</v>
      </c>
      <c r="N69" s="152"/>
      <c r="O69" s="152"/>
      <c r="P69" s="69">
        <v>18</v>
      </c>
      <c r="Q69" s="69"/>
    </row>
    <row r="70" spans="1:17" s="22" customFormat="1" ht="11.25" customHeight="1">
      <c r="A70" s="55">
        <v>2</v>
      </c>
      <c r="B70" s="54"/>
      <c r="C70" s="26">
        <v>1017324</v>
      </c>
      <c r="D70" s="112" t="s">
        <v>90</v>
      </c>
      <c r="E70" s="113"/>
      <c r="F70" s="113"/>
      <c r="G70" s="113"/>
      <c r="H70" s="113"/>
      <c r="I70" s="113"/>
      <c r="J70" s="113"/>
      <c r="K70" s="113"/>
      <c r="L70" s="27" t="s">
        <v>57</v>
      </c>
      <c r="M70" s="152" t="s">
        <v>54</v>
      </c>
      <c r="N70" s="152"/>
      <c r="O70" s="152"/>
      <c r="P70" s="181">
        <v>-66.7</v>
      </c>
      <c r="Q70" s="182"/>
    </row>
    <row r="71" spans="1:17" ht="11.25">
      <c r="A71" s="55">
        <v>3</v>
      </c>
      <c r="B71" s="54"/>
      <c r="C71" s="26">
        <v>1017324</v>
      </c>
      <c r="D71" s="112" t="s">
        <v>89</v>
      </c>
      <c r="E71" s="113"/>
      <c r="F71" s="113"/>
      <c r="G71" s="113"/>
      <c r="H71" s="113"/>
      <c r="I71" s="113"/>
      <c r="J71" s="113"/>
      <c r="K71" s="113"/>
      <c r="L71" s="27" t="s">
        <v>57</v>
      </c>
      <c r="M71" s="152" t="s">
        <v>54</v>
      </c>
      <c r="N71" s="152"/>
      <c r="O71" s="152"/>
      <c r="P71" s="181">
        <v>217</v>
      </c>
      <c r="Q71" s="182"/>
    </row>
    <row r="73" spans="1:17" ht="11.25" customHeight="1">
      <c r="A73" s="4" t="s">
        <v>58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4" t="s">
        <v>33</v>
      </c>
    </row>
    <row r="75" spans="1:17" ht="21.75" customHeight="1">
      <c r="A75" s="174" t="s">
        <v>59</v>
      </c>
      <c r="B75" s="174"/>
      <c r="C75" s="92" t="s">
        <v>60</v>
      </c>
      <c r="D75" s="175"/>
      <c r="E75" s="176"/>
      <c r="F75" s="177" t="s">
        <v>29</v>
      </c>
      <c r="G75" s="76" t="s">
        <v>61</v>
      </c>
      <c r="H75" s="76"/>
      <c r="I75" s="76"/>
      <c r="J75" s="171" t="s">
        <v>62</v>
      </c>
      <c r="K75" s="171"/>
      <c r="L75" s="171"/>
      <c r="M75" s="92" t="s">
        <v>63</v>
      </c>
      <c r="N75" s="92"/>
      <c r="O75" s="92"/>
      <c r="P75" s="172" t="s">
        <v>64</v>
      </c>
      <c r="Q75" s="172"/>
    </row>
    <row r="76" spans="1:17" ht="29.25" customHeight="1" thickBot="1">
      <c r="A76" s="108"/>
      <c r="B76" s="94"/>
      <c r="C76" s="93"/>
      <c r="D76" s="94"/>
      <c r="E76" s="109"/>
      <c r="F76" s="178"/>
      <c r="G76" s="28" t="s">
        <v>35</v>
      </c>
      <c r="H76" s="28" t="s">
        <v>36</v>
      </c>
      <c r="I76" s="29" t="s">
        <v>37</v>
      </c>
      <c r="J76" s="28" t="s">
        <v>35</v>
      </c>
      <c r="K76" s="28" t="s">
        <v>36</v>
      </c>
      <c r="L76" s="29" t="s">
        <v>37</v>
      </c>
      <c r="M76" s="28" t="s">
        <v>35</v>
      </c>
      <c r="N76" s="28" t="s">
        <v>36</v>
      </c>
      <c r="O76" s="29" t="s">
        <v>37</v>
      </c>
      <c r="P76" s="93"/>
      <c r="Q76" s="173"/>
    </row>
    <row r="77" spans="1:17" ht="11.25" customHeight="1" thickBot="1">
      <c r="A77" s="117">
        <v>1</v>
      </c>
      <c r="B77" s="117"/>
      <c r="C77" s="154">
        <v>2</v>
      </c>
      <c r="D77" s="179"/>
      <c r="E77" s="180"/>
      <c r="F77" s="13">
        <v>3</v>
      </c>
      <c r="G77" s="13">
        <v>4</v>
      </c>
      <c r="H77" s="13">
        <v>5</v>
      </c>
      <c r="I77" s="13">
        <v>6</v>
      </c>
      <c r="J77" s="13">
        <v>7</v>
      </c>
      <c r="K77" s="13">
        <v>8</v>
      </c>
      <c r="L77" s="13">
        <v>9</v>
      </c>
      <c r="M77" s="13">
        <v>10</v>
      </c>
      <c r="N77" s="13">
        <v>11</v>
      </c>
      <c r="O77" s="21">
        <v>12</v>
      </c>
      <c r="P77" s="119">
        <v>13</v>
      </c>
      <c r="Q77" s="119"/>
    </row>
    <row r="78" spans="1:17" s="30" customFormat="1" ht="85.5" customHeight="1">
      <c r="A78" s="63" t="s">
        <v>65</v>
      </c>
      <c r="B78" s="63"/>
      <c r="C78" s="168" t="s">
        <v>77</v>
      </c>
      <c r="D78" s="169"/>
      <c r="E78" s="170"/>
      <c r="F78" s="31">
        <v>1017324</v>
      </c>
      <c r="G78" s="32"/>
      <c r="H78" s="33">
        <v>6153.892</v>
      </c>
      <c r="I78" s="33">
        <v>6153.892</v>
      </c>
      <c r="J78" s="32"/>
      <c r="K78" s="33">
        <f>2000+473</f>
        <v>2473</v>
      </c>
      <c r="L78" s="33">
        <f>K78</f>
        <v>2473</v>
      </c>
      <c r="M78" s="32"/>
      <c r="N78" s="32"/>
      <c r="O78" s="32"/>
      <c r="P78" s="61"/>
      <c r="Q78" s="61"/>
    </row>
    <row r="79" spans="1:17" s="30" customFormat="1" ht="39" customHeight="1">
      <c r="A79" s="62">
        <v>602400</v>
      </c>
      <c r="B79" s="62"/>
      <c r="C79" s="65" t="s">
        <v>88</v>
      </c>
      <c r="D79" s="66"/>
      <c r="E79" s="67"/>
      <c r="F79" s="35"/>
      <c r="G79" s="34" t="s">
        <v>66</v>
      </c>
      <c r="H79" s="43"/>
      <c r="I79" s="43"/>
      <c r="J79" s="34" t="s">
        <v>66</v>
      </c>
      <c r="K79" s="16">
        <f>K78</f>
        <v>2473</v>
      </c>
      <c r="L79" s="16">
        <f>L78</f>
        <v>2473</v>
      </c>
      <c r="M79" s="34" t="s">
        <v>66</v>
      </c>
      <c r="N79" s="15"/>
      <c r="O79" s="15"/>
      <c r="P79" s="68" t="s">
        <v>67</v>
      </c>
      <c r="Q79" s="68"/>
    </row>
    <row r="80" spans="1:17" s="30" customFormat="1" ht="72" customHeight="1">
      <c r="A80" s="63" t="s">
        <v>65</v>
      </c>
      <c r="B80" s="63"/>
      <c r="C80" s="64" t="s">
        <v>68</v>
      </c>
      <c r="D80" s="59"/>
      <c r="E80" s="60"/>
      <c r="F80" s="31">
        <v>1017324</v>
      </c>
      <c r="G80" s="32"/>
      <c r="H80" s="33">
        <v>1290.269</v>
      </c>
      <c r="I80" s="33">
        <v>1290.269</v>
      </c>
      <c r="J80" s="32"/>
      <c r="K80" s="33">
        <f>17000+10000</f>
        <v>27000</v>
      </c>
      <c r="L80" s="33">
        <f>K80</f>
        <v>27000</v>
      </c>
      <c r="M80" s="32"/>
      <c r="N80" s="33">
        <f>80907.1-10000</f>
        <v>70907.1</v>
      </c>
      <c r="O80" s="33">
        <f>N80</f>
        <v>70907.1</v>
      </c>
      <c r="P80" s="61"/>
      <c r="Q80" s="61"/>
    </row>
    <row r="81" spans="1:17" s="30" customFormat="1" ht="34.5" customHeight="1">
      <c r="A81" s="62">
        <v>602400</v>
      </c>
      <c r="B81" s="62"/>
      <c r="C81" s="65" t="s">
        <v>88</v>
      </c>
      <c r="D81" s="66"/>
      <c r="E81" s="67"/>
      <c r="F81" s="35"/>
      <c r="G81" s="34" t="s">
        <v>66</v>
      </c>
      <c r="H81" s="16"/>
      <c r="I81" s="16"/>
      <c r="J81" s="34" t="s">
        <v>66</v>
      </c>
      <c r="K81" s="16">
        <f>K80</f>
        <v>27000</v>
      </c>
      <c r="L81" s="16">
        <f>L80</f>
        <v>27000</v>
      </c>
      <c r="M81" s="34" t="s">
        <v>66</v>
      </c>
      <c r="N81" s="16"/>
      <c r="O81" s="16"/>
      <c r="P81" s="68" t="s">
        <v>67</v>
      </c>
      <c r="Q81" s="68"/>
    </row>
    <row r="82" spans="1:17" s="30" customFormat="1" ht="72" customHeight="1">
      <c r="A82" s="63" t="s">
        <v>65</v>
      </c>
      <c r="B82" s="63"/>
      <c r="C82" s="58" t="s">
        <v>93</v>
      </c>
      <c r="D82" s="59"/>
      <c r="E82" s="60"/>
      <c r="F82" s="31">
        <v>1017324</v>
      </c>
      <c r="G82" s="32"/>
      <c r="H82" s="33"/>
      <c r="I82" s="33"/>
      <c r="J82" s="32"/>
      <c r="K82" s="33">
        <v>100</v>
      </c>
      <c r="L82" s="33">
        <v>100</v>
      </c>
      <c r="M82" s="32"/>
      <c r="N82" s="33">
        <f>12000-L82</f>
        <v>11900</v>
      </c>
      <c r="O82" s="33">
        <v>11900</v>
      </c>
      <c r="P82" s="61"/>
      <c r="Q82" s="61"/>
    </row>
    <row r="83" spans="1:17" s="30" customFormat="1" ht="34.5" customHeight="1">
      <c r="A83" s="62">
        <v>602400</v>
      </c>
      <c r="B83" s="62"/>
      <c r="C83" s="65" t="s">
        <v>88</v>
      </c>
      <c r="D83" s="66"/>
      <c r="E83" s="67"/>
      <c r="F83" s="35"/>
      <c r="G83" s="34" t="s">
        <v>66</v>
      </c>
      <c r="H83" s="16"/>
      <c r="I83" s="16"/>
      <c r="J83" s="34" t="s">
        <v>66</v>
      </c>
      <c r="K83" s="43">
        <v>100</v>
      </c>
      <c r="L83" s="43">
        <v>100</v>
      </c>
      <c r="M83" s="34" t="s">
        <v>66</v>
      </c>
      <c r="N83" s="16"/>
      <c r="O83" s="16"/>
      <c r="P83" s="68" t="s">
        <v>67</v>
      </c>
      <c r="Q83" s="68"/>
    </row>
    <row r="84" spans="1:17" s="30" customFormat="1" ht="98.25" customHeight="1">
      <c r="A84" s="63" t="s">
        <v>65</v>
      </c>
      <c r="B84" s="63"/>
      <c r="C84" s="58" t="s">
        <v>94</v>
      </c>
      <c r="D84" s="59"/>
      <c r="E84" s="60"/>
      <c r="F84" s="31">
        <v>1017324</v>
      </c>
      <c r="G84" s="32"/>
      <c r="H84" s="57">
        <f>1216.5719+96.236</f>
        <v>1312.8079</v>
      </c>
      <c r="I84" s="57">
        <f>1216.5719+96.236</f>
        <v>1312.8079</v>
      </c>
      <c r="J84" s="32"/>
      <c r="K84" s="33">
        <v>1394.278</v>
      </c>
      <c r="L84" s="33">
        <v>1394.278</v>
      </c>
      <c r="M84" s="32"/>
      <c r="N84" s="33"/>
      <c r="O84" s="33"/>
      <c r="P84" s="61"/>
      <c r="Q84" s="61"/>
    </row>
    <row r="85" spans="1:17" s="30" customFormat="1" ht="34.5" customHeight="1">
      <c r="A85" s="62">
        <v>602400</v>
      </c>
      <c r="B85" s="62"/>
      <c r="C85" s="65" t="s">
        <v>88</v>
      </c>
      <c r="D85" s="66"/>
      <c r="E85" s="67"/>
      <c r="F85" s="35"/>
      <c r="G85" s="34" t="s">
        <v>66</v>
      </c>
      <c r="H85" s="16"/>
      <c r="I85" s="16"/>
      <c r="J85" s="34" t="s">
        <v>66</v>
      </c>
      <c r="K85" s="43">
        <v>1394.278</v>
      </c>
      <c r="L85" s="43">
        <v>1394.278</v>
      </c>
      <c r="M85" s="34" t="s">
        <v>66</v>
      </c>
      <c r="N85" s="16"/>
      <c r="O85" s="16"/>
      <c r="P85" s="68" t="s">
        <v>67</v>
      </c>
      <c r="Q85" s="68"/>
    </row>
    <row r="86" spans="1:17" ht="11.25" customHeight="1">
      <c r="A86" s="143" t="s">
        <v>69</v>
      </c>
      <c r="B86" s="144"/>
      <c r="C86" s="144"/>
      <c r="D86" s="144"/>
      <c r="E86" s="145"/>
      <c r="F86" s="17"/>
      <c r="G86" s="17"/>
      <c r="H86" s="20">
        <f>H78+H82+H80+H84</f>
        <v>8756.9689</v>
      </c>
      <c r="I86" s="20">
        <f>I78+I82+I80+I84</f>
        <v>8756.9689</v>
      </c>
      <c r="J86" s="17"/>
      <c r="K86" s="20">
        <f>K78+K80+K82+K84</f>
        <v>30967.278</v>
      </c>
      <c r="L86" s="20">
        <f>L78+L80+L82+L84</f>
        <v>30967.278</v>
      </c>
      <c r="M86" s="17"/>
      <c r="N86" s="20">
        <f>N78+N80+N82+N84</f>
        <v>82807.1</v>
      </c>
      <c r="O86" s="20">
        <f>O78+O80+O82+O84</f>
        <v>82807.1</v>
      </c>
      <c r="P86" s="156"/>
      <c r="Q86" s="156"/>
    </row>
    <row r="88" spans="1:17" ht="11.25" customHeight="1">
      <c r="A88" s="1" t="s">
        <v>70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1.25" customHeight="1">
      <c r="A89" s="1" t="s">
        <v>71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1.25" customHeight="1">
      <c r="A90" s="1" t="s">
        <v>72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2" spans="1:17" ht="36.75" customHeight="1">
      <c r="A92"/>
      <c r="B92" s="186" t="s">
        <v>80</v>
      </c>
      <c r="C92" s="186"/>
      <c r="D92" s="186"/>
      <c r="E92" s="186"/>
      <c r="F92"/>
      <c r="G92" s="9"/>
      <c r="H92"/>
      <c r="I92"/>
      <c r="J92"/>
      <c r="K92"/>
      <c r="L92"/>
      <c r="M92"/>
      <c r="N92" s="183" t="s">
        <v>73</v>
      </c>
      <c r="O92" s="183"/>
      <c r="P92"/>
      <c r="Q92"/>
    </row>
    <row r="93" spans="1:17" ht="11.25" customHeight="1">
      <c r="A93"/>
      <c r="B93"/>
      <c r="C93"/>
      <c r="D93"/>
      <c r="E93"/>
      <c r="F93"/>
      <c r="G93" s="83" t="s">
        <v>74</v>
      </c>
      <c r="H93" s="83"/>
      <c r="I93" s="83"/>
      <c r="J93"/>
      <c r="K93"/>
      <c r="L93"/>
      <c r="M93" s="5"/>
      <c r="N93" s="5" t="s">
        <v>75</v>
      </c>
      <c r="O93" s="5"/>
      <c r="P93"/>
      <c r="Q93"/>
    </row>
    <row r="95" spans="1:17" ht="30" customHeight="1">
      <c r="A95"/>
      <c r="B95" s="188" t="s">
        <v>91</v>
      </c>
      <c r="C95" s="188"/>
      <c r="D95" s="188"/>
      <c r="E95" s="188"/>
      <c r="F95"/>
      <c r="G95" s="9"/>
      <c r="H95"/>
      <c r="I95"/>
      <c r="J95"/>
      <c r="K95"/>
      <c r="L95"/>
      <c r="M95"/>
      <c r="N95" s="189" t="s">
        <v>92</v>
      </c>
      <c r="O95" s="189"/>
      <c r="P95"/>
      <c r="Q95"/>
    </row>
    <row r="96" spans="1:17" ht="11.25" customHeight="1">
      <c r="A96"/>
      <c r="B96"/>
      <c r="C96"/>
      <c r="D96"/>
      <c r="E96"/>
      <c r="F96"/>
      <c r="G96" s="83" t="s">
        <v>74</v>
      </c>
      <c r="H96" s="83"/>
      <c r="I96" s="83"/>
      <c r="J96"/>
      <c r="K96"/>
      <c r="L96"/>
      <c r="M96" s="5"/>
      <c r="N96" s="5" t="s">
        <v>75</v>
      </c>
      <c r="O96" s="5"/>
      <c r="P96"/>
      <c r="Q96"/>
    </row>
    <row r="99" spans="2:7" s="36" customFormat="1" ht="8.25" customHeight="1">
      <c r="B99" s="185"/>
      <c r="C99" s="185"/>
      <c r="D99" s="185"/>
      <c r="F99" s="185"/>
      <c r="G99" s="185"/>
    </row>
    <row r="100" spans="1:17" ht="11.25" customHeight="1">
      <c r="A100"/>
      <c r="B100" s="37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/>
      <c r="N100"/>
      <c r="O100"/>
      <c r="P100"/>
      <c r="Q100"/>
    </row>
  </sheetData>
  <sheetProtection/>
  <mergeCells count="151">
    <mergeCell ref="M12:Q12"/>
    <mergeCell ref="B95:E95"/>
    <mergeCell ref="N95:O95"/>
    <mergeCell ref="G96:I96"/>
    <mergeCell ref="D69:K69"/>
    <mergeCell ref="M69:O69"/>
    <mergeCell ref="P69:Q69"/>
    <mergeCell ref="D70:K70"/>
    <mergeCell ref="M70:O70"/>
    <mergeCell ref="P71:Q71"/>
    <mergeCell ref="D71:K71"/>
    <mergeCell ref="M71:O71"/>
    <mergeCell ref="P70:Q70"/>
    <mergeCell ref="N92:O92"/>
    <mergeCell ref="C100:L100"/>
    <mergeCell ref="G93:I93"/>
    <mergeCell ref="B99:D99"/>
    <mergeCell ref="F99:G99"/>
    <mergeCell ref="B92:E92"/>
    <mergeCell ref="A82:B82"/>
    <mergeCell ref="P83:Q83"/>
    <mergeCell ref="A86:E86"/>
    <mergeCell ref="P86:Q86"/>
    <mergeCell ref="A84:B84"/>
    <mergeCell ref="C84:E84"/>
    <mergeCell ref="P84:Q84"/>
    <mergeCell ref="A85:B85"/>
    <mergeCell ref="C85:E85"/>
    <mergeCell ref="P85:Q85"/>
    <mergeCell ref="A75:B76"/>
    <mergeCell ref="C75:E76"/>
    <mergeCell ref="F75:F76"/>
    <mergeCell ref="A79:B79"/>
    <mergeCell ref="C79:E79"/>
    <mergeCell ref="P79:Q79"/>
    <mergeCell ref="A77:B77"/>
    <mergeCell ref="C77:E77"/>
    <mergeCell ref="P77:Q77"/>
    <mergeCell ref="A78:B78"/>
    <mergeCell ref="C78:E78"/>
    <mergeCell ref="P78:Q78"/>
    <mergeCell ref="G75:I75"/>
    <mergeCell ref="J75:L75"/>
    <mergeCell ref="M75:O75"/>
    <mergeCell ref="P75:Q76"/>
    <mergeCell ref="A68:Q68"/>
    <mergeCell ref="M62:O62"/>
    <mergeCell ref="P62:Q62"/>
    <mergeCell ref="D67:K67"/>
    <mergeCell ref="M67:O67"/>
    <mergeCell ref="A63:Q63"/>
    <mergeCell ref="D64:K64"/>
    <mergeCell ref="M64:O64"/>
    <mergeCell ref="P64:Q64"/>
    <mergeCell ref="P66:Q66"/>
    <mergeCell ref="A65:Q65"/>
    <mergeCell ref="D58:K58"/>
    <mergeCell ref="M58:O58"/>
    <mergeCell ref="P58:Q58"/>
    <mergeCell ref="A59:B59"/>
    <mergeCell ref="D59:Q59"/>
    <mergeCell ref="P61:Q61"/>
    <mergeCell ref="D62:K62"/>
    <mergeCell ref="A56:B57"/>
    <mergeCell ref="C56:C57"/>
    <mergeCell ref="D56:K57"/>
    <mergeCell ref="A58:B58"/>
    <mergeCell ref="D66:K66"/>
    <mergeCell ref="M66:O66"/>
    <mergeCell ref="A52:J52"/>
    <mergeCell ref="L52:M52"/>
    <mergeCell ref="N52:O52"/>
    <mergeCell ref="P52:Q52"/>
    <mergeCell ref="A60:Q60"/>
    <mergeCell ref="D61:K61"/>
    <mergeCell ref="M61:O61"/>
    <mergeCell ref="A53:K53"/>
    <mergeCell ref="L53:M53"/>
    <mergeCell ref="N53:O53"/>
    <mergeCell ref="L51:M51"/>
    <mergeCell ref="N51:O51"/>
    <mergeCell ref="P51:Q51"/>
    <mergeCell ref="L56:L57"/>
    <mergeCell ref="M56:O57"/>
    <mergeCell ref="P56:Q57"/>
    <mergeCell ref="P53:Q53"/>
    <mergeCell ref="N46:O46"/>
    <mergeCell ref="P46:Q46"/>
    <mergeCell ref="A45:B45"/>
    <mergeCell ref="E45:K45"/>
    <mergeCell ref="L45:M45"/>
    <mergeCell ref="N45:O45"/>
    <mergeCell ref="P45:Q45"/>
    <mergeCell ref="A43:B44"/>
    <mergeCell ref="C43:C44"/>
    <mergeCell ref="E43:K44"/>
    <mergeCell ref="A46:B46"/>
    <mergeCell ref="E46:K46"/>
    <mergeCell ref="L46:M46"/>
    <mergeCell ref="B32:Q32"/>
    <mergeCell ref="B35:Q35"/>
    <mergeCell ref="B36:Q36"/>
    <mergeCell ref="A39:B39"/>
    <mergeCell ref="A40:B40"/>
    <mergeCell ref="E40:Q40"/>
    <mergeCell ref="E25:F25"/>
    <mergeCell ref="H25:Q25"/>
    <mergeCell ref="B26:C26"/>
    <mergeCell ref="H26:Q26"/>
    <mergeCell ref="L43:M44"/>
    <mergeCell ref="N43:O44"/>
    <mergeCell ref="P43:Q44"/>
    <mergeCell ref="D43:D44"/>
    <mergeCell ref="B28:Q28"/>
    <mergeCell ref="B30:Q30"/>
    <mergeCell ref="E39:Q39"/>
    <mergeCell ref="M6:Q6"/>
    <mergeCell ref="M7:Q7"/>
    <mergeCell ref="M9:Q9"/>
    <mergeCell ref="M10:Q10"/>
    <mergeCell ref="A14:Q14"/>
    <mergeCell ref="A15:Q15"/>
    <mergeCell ref="B23:C23"/>
    <mergeCell ref="E23:Q23"/>
    <mergeCell ref="B25:C25"/>
    <mergeCell ref="B19:C19"/>
    <mergeCell ref="E19:Q19"/>
    <mergeCell ref="B20:C20"/>
    <mergeCell ref="E20:Q20"/>
    <mergeCell ref="B22:C22"/>
    <mergeCell ref="E22:Q22"/>
    <mergeCell ref="P67:Q67"/>
    <mergeCell ref="P47:Q47"/>
    <mergeCell ref="N47:O47"/>
    <mergeCell ref="A47:K47"/>
    <mergeCell ref="L47:M47"/>
    <mergeCell ref="A50:J50"/>
    <mergeCell ref="L50:M50"/>
    <mergeCell ref="N50:O50"/>
    <mergeCell ref="P50:Q50"/>
    <mergeCell ref="A51:J51"/>
    <mergeCell ref="C82:E82"/>
    <mergeCell ref="P82:Q82"/>
    <mergeCell ref="A83:B83"/>
    <mergeCell ref="A80:B80"/>
    <mergeCell ref="C80:E80"/>
    <mergeCell ref="P80:Q80"/>
    <mergeCell ref="A81:B81"/>
    <mergeCell ref="C81:E81"/>
    <mergeCell ref="P81:Q81"/>
    <mergeCell ref="C83:E83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geOrder="overThenDown" paperSize="9" scale="94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2018-06-20T12:43:31Z</cp:lastPrinted>
  <dcterms:created xsi:type="dcterms:W3CDTF">2018-01-22T11:29:55Z</dcterms:created>
  <dcterms:modified xsi:type="dcterms:W3CDTF">2018-11-26T11:01:12Z</dcterms:modified>
  <cp:category/>
  <cp:version/>
  <cp:contentType/>
  <cp:contentStatus/>
  <cp:revision>1</cp:revision>
</cp:coreProperties>
</file>