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<sst xmlns="http://schemas.openxmlformats.org/spreadsheetml/2006/main" count="120" uniqueCount="112">
  <si>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</si>
  <si>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</si>
  <si>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</si>
  <si>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</si>
  <si>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</si>
  <si>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</si>
  <si>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</si>
  <si>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</si>
  <si>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</si>
  <si>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</si>
  <si>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</si>
  <si>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</si>
  <si>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</si>
  <si>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</si>
  <si>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</si>
  <si>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</si>
  <si>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</si>
  <si>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</si>
  <si>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</si>
  <si>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</si>
  <si>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</si>
  <si>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</si>
  <si>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</si>
  <si>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</si>
  <si>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</si>
  <si>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</si>
  <si>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</si>
  <si>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</si>
  <si>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</si>
  <si>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</si>
  <si>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</si>
  <si>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</si>
  <si>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</si>
  <si>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</si>
  <si>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</si>
  <si>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</si>
  <si>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</si>
  <si>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</si>
  <si>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</si>
  <si>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</si>
  <si>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</si>
  <si>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</si>
  <si>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</si>
  <si>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</si>
  <si>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</si>
  <si>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</si>
  <si>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</si>
  <si>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</si>
  <si>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</si>
  <si>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</si>
  <si>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</si>
  <si>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</si>
  <si>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</si>
  <si>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</si>
  <si>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</si>
  <si>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</si>
  <si>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</si>
  <si>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</si>
  <si>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</si>
  <si>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</si>
  <si>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</si>
  <si>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</si>
  <si>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</si>
  <si>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</si>
  <si>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</si>
  <si>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</si>
  <si>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</si>
  <si>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</si>
  <si>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</si>
  <si>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</si>
  <si>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</si>
  <si>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</si>
  <si>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</si>
  <si>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</si>
  <si>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</si>
  <si>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</si>
  <si>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</si>
  <si>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</si>
  <si>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</si>
  <si>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</si>
  <si>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</si>
  <si>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</si>
  <si>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</si>
  <si>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</si>
  <si>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</si>
  <si>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</si>
  <si>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</si>
  <si>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</si>
  <si>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</si>
  <si>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</si>
  <si>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</si>
  <si>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</si>
  <si>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</si>
  <si>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</si>
  <si>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</si>
  <si>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</si>
  <si>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</si>
  <si>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</si>
  <si>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План на
январь - май с учетом изменений, тыс. грн.</t>
  </si>
  <si>
    <t>План на           січень - травень з урахуванням змін, 
тис. грн.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</si>
  <si>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</si>
  <si>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</si>
  <si>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в 3.2 р.б.</t>
  </si>
  <si>
    <t>в 3.0 р.б.</t>
  </si>
  <si>
    <t>в 6.7 р.б.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</si>
  <si>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</si>
  <si>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31 мая,
тыс. грн. 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</si>
  <si>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</si>
  <si>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31 травня,            тис. грн. </t>
  </si>
  <si>
    <t>в 2.2 р.б.</t>
  </si>
  <si>
    <t>в 4.2 р.б.</t>
  </si>
  <si>
    <t>в 3.4 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</si>
</sst>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43">
      <selection activeCell="B49" sqref="B49:F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107</v>
      </c>
      <c r="B2" s="117"/>
      <c r="C2" s="117"/>
      <c r="D2" s="117"/>
      <c r="E2" s="117"/>
      <c r="F2" s="117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99</v>
      </c>
      <c r="D4" s="74" t="s">
        <v>108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534863.1</v>
      </c>
      <c r="D7" s="46">
        <v>605553.21</v>
      </c>
      <c r="E7" s="47">
        <f>D7/B7*100</f>
        <v>42.410141821619916</v>
      </c>
      <c r="F7" s="48">
        <f>D7/C7*100</f>
        <v>113.21648661124688</v>
      </c>
    </row>
    <row r="8" spans="1:6" ht="15.75">
      <c r="A8" s="57" t="s">
        <v>49</v>
      </c>
      <c r="B8" s="49">
        <v>2250</v>
      </c>
      <c r="C8" s="45">
        <v>944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125.3064618644068</v>
      </c>
    </row>
    <row r="9" spans="1:6" ht="15.75">
      <c r="A9" s="56" t="s">
        <v>64</v>
      </c>
      <c r="B9" s="49">
        <v>173790</v>
      </c>
      <c r="C9" s="45">
        <v>60140</v>
      </c>
      <c r="D9" s="46">
        <v>82944.219</v>
      </c>
      <c r="E9" s="47">
        <f t="shared" si="0"/>
        <v>47.72669255998619</v>
      </c>
      <c r="F9" s="48">
        <f t="shared" si="1"/>
        <v>137.91855503824408</v>
      </c>
    </row>
    <row r="10" spans="1:6" ht="15.75">
      <c r="A10" s="57" t="s">
        <v>43</v>
      </c>
      <c r="B10" s="50">
        <f>B11+B15+B17</f>
        <v>629050</v>
      </c>
      <c r="C10" s="50">
        <f>C11+C15+C17</f>
        <v>260514</v>
      </c>
      <c r="D10" s="50">
        <f>D11+D15+D16+D17</f>
        <v>254456.495</v>
      </c>
      <c r="E10" s="47">
        <f t="shared" si="0"/>
        <v>40.45091725617995</v>
      </c>
      <c r="F10" s="48">
        <f t="shared" si="1"/>
        <v>97.67478715155423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137775.4</v>
      </c>
      <c r="D11" s="53">
        <f>SUM(D12:D14)</f>
        <v>121139.068</v>
      </c>
      <c r="E11" s="47">
        <f t="shared" si="0"/>
        <v>34.500759854180906</v>
      </c>
      <c r="F11" s="48">
        <f t="shared" si="1"/>
        <v>87.9250345126924</v>
      </c>
    </row>
    <row r="12" spans="1:6" s="12" customFormat="1" ht="31.5">
      <c r="A12" s="51" t="s">
        <v>45</v>
      </c>
      <c r="B12" s="52">
        <v>27890</v>
      </c>
      <c r="C12" s="53">
        <v>12896</v>
      </c>
      <c r="D12" s="54">
        <v>14876.394</v>
      </c>
      <c r="E12" s="47">
        <f t="shared" si="0"/>
        <v>53.339526712083185</v>
      </c>
      <c r="F12" s="48">
        <f t="shared" si="1"/>
        <v>115.35665322580645</v>
      </c>
    </row>
    <row r="13" spans="1:6" s="12" customFormat="1" ht="15.75">
      <c r="A13" s="51" t="s">
        <v>24</v>
      </c>
      <c r="B13" s="52">
        <v>319830</v>
      </c>
      <c r="C13" s="53">
        <v>123590</v>
      </c>
      <c r="D13" s="54">
        <v>104844.299</v>
      </c>
      <c r="E13" s="47">
        <f t="shared" si="0"/>
        <v>32.781258481068065</v>
      </c>
      <c r="F13" s="48">
        <f t="shared" si="1"/>
        <v>84.83234808641475</v>
      </c>
    </row>
    <row r="14" spans="1:6" s="12" customFormat="1" ht="15.75">
      <c r="A14" s="51" t="s">
        <v>25</v>
      </c>
      <c r="B14" s="52">
        <v>3400</v>
      </c>
      <c r="C14" s="53">
        <v>1289.4</v>
      </c>
      <c r="D14" s="81">
        <v>1418.375</v>
      </c>
      <c r="E14" s="47">
        <f t="shared" si="0"/>
        <v>41.716911764705884</v>
      </c>
      <c r="F14" s="48">
        <f t="shared" si="1"/>
        <v>110.00271444082519</v>
      </c>
    </row>
    <row r="15" spans="1:6" s="12" customFormat="1" ht="15.75">
      <c r="A15" s="55" t="s">
        <v>26</v>
      </c>
      <c r="B15" s="52">
        <v>350</v>
      </c>
      <c r="C15" s="53">
        <v>138.6</v>
      </c>
      <c r="D15" s="54">
        <v>214.987</v>
      </c>
      <c r="E15" s="47">
        <f t="shared" si="0"/>
        <v>61.424857142857135</v>
      </c>
      <c r="F15" s="48">
        <f t="shared" si="1"/>
        <v>155.11327561327562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122600</v>
      </c>
      <c r="D17" s="54">
        <v>133109.646</v>
      </c>
      <c r="E17" s="47">
        <f t="shared" si="0"/>
        <v>47.95361553426039</v>
      </c>
      <c r="F17" s="48">
        <f t="shared" si="1"/>
        <v>108.57230505709626</v>
      </c>
    </row>
    <row r="18" spans="1:6" s="12" customFormat="1" ht="31.5">
      <c r="A18" s="56" t="s">
        <v>88</v>
      </c>
      <c r="B18" s="52"/>
      <c r="C18" s="53"/>
      <c r="D18" s="46">
        <v>2547.945</v>
      </c>
      <c r="E18" s="47"/>
      <c r="F18" s="48"/>
    </row>
    <row r="19" spans="1:6" ht="15.75">
      <c r="A19" s="56" t="s">
        <v>28</v>
      </c>
      <c r="B19" s="49">
        <v>500</v>
      </c>
      <c r="C19" s="45">
        <v>151.7</v>
      </c>
      <c r="D19" s="44">
        <v>456.145</v>
      </c>
      <c r="E19" s="47">
        <f t="shared" si="0"/>
        <v>91.229</v>
      </c>
      <c r="F19" s="48" t="s">
        <v>103</v>
      </c>
    </row>
    <row r="20" spans="1:6" ht="31.5">
      <c r="A20" s="56" t="s">
        <v>60</v>
      </c>
      <c r="B20" s="49">
        <v>30390</v>
      </c>
      <c r="C20" s="45">
        <v>9934.2</v>
      </c>
      <c r="D20" s="46">
        <v>13659.811</v>
      </c>
      <c r="E20" s="47">
        <f t="shared" si="0"/>
        <v>44.94837446528463</v>
      </c>
      <c r="F20" s="48">
        <f t="shared" si="1"/>
        <v>137.50287894344788</v>
      </c>
    </row>
    <row r="21" spans="1:6" ht="63">
      <c r="A21" s="56" t="s">
        <v>29</v>
      </c>
      <c r="B21" s="49">
        <v>10000</v>
      </c>
      <c r="C21" s="45">
        <v>4099</v>
      </c>
      <c r="D21" s="46">
        <v>4804.784</v>
      </c>
      <c r="E21" s="47">
        <f t="shared" si="0"/>
        <v>48.047839999999994</v>
      </c>
      <c r="F21" s="48">
        <f t="shared" si="1"/>
        <v>117.21844352281043</v>
      </c>
    </row>
    <row r="22" spans="1:6" ht="15.75">
      <c r="A22" s="56" t="s">
        <v>30</v>
      </c>
      <c r="B22" s="49">
        <v>650</v>
      </c>
      <c r="C22" s="45">
        <v>224.6</v>
      </c>
      <c r="D22" s="46">
        <v>175.523</v>
      </c>
      <c r="E22" s="47">
        <f t="shared" si="0"/>
        <v>27.00353846153846</v>
      </c>
      <c r="F22" s="48">
        <f t="shared" si="1"/>
        <v>78.14915405164737</v>
      </c>
    </row>
    <row r="23" spans="1:6" ht="15.75">
      <c r="A23" s="57" t="s">
        <v>31</v>
      </c>
      <c r="B23" s="49">
        <v>4000</v>
      </c>
      <c r="C23" s="45">
        <v>1690</v>
      </c>
      <c r="D23" s="44">
        <v>3750.493</v>
      </c>
      <c r="E23" s="47">
        <f t="shared" si="0"/>
        <v>93.762325</v>
      </c>
      <c r="F23" s="48" t="s">
        <v>109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969531.518</v>
      </c>
      <c r="E24" s="83">
        <f t="shared" si="0"/>
        <v>42.55167997963555</v>
      </c>
      <c r="F24" s="84">
        <f t="shared" si="1"/>
        <v>111.11337344363248</v>
      </c>
    </row>
    <row r="25" spans="1:6" ht="15.75">
      <c r="A25" s="57" t="s">
        <v>33</v>
      </c>
      <c r="B25" s="49">
        <f>SUM(B26:B37)</f>
        <v>2017820.3460000004</v>
      </c>
      <c r="C25" s="45">
        <f>SUM(C26:C37)</f>
        <v>1055784.323</v>
      </c>
      <c r="D25" s="45">
        <f>SUM(D26:D37)</f>
        <v>1027619.7699999998</v>
      </c>
      <c r="E25" s="47">
        <f t="shared" si="0"/>
        <v>50.927218175646225</v>
      </c>
      <c r="F25" s="48">
        <f t="shared" si="1"/>
        <v>97.33235733980487</v>
      </c>
    </row>
    <row r="26" spans="1:6" ht="67.5" customHeight="1">
      <c r="A26" s="110" t="s">
        <v>100</v>
      </c>
      <c r="B26" s="49">
        <v>3130</v>
      </c>
      <c r="C26" s="45">
        <v>782.5</v>
      </c>
      <c r="D26" s="53">
        <v>782.5</v>
      </c>
      <c r="E26" s="47">
        <f t="shared" si="0"/>
        <v>25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418247.536</v>
      </c>
      <c r="D29" s="61">
        <v>418302.769</v>
      </c>
      <c r="E29" s="47">
        <f t="shared" si="0"/>
        <v>78.51465612854169</v>
      </c>
      <c r="F29" s="48">
        <f t="shared" si="1"/>
        <v>100.01320581599313</v>
      </c>
    </row>
    <row r="30" spans="1:6" ht="99.75" customHeight="1">
      <c r="A30" s="112" t="s">
        <v>70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242097.7</v>
      </c>
      <c r="D31" s="61">
        <v>215337.503</v>
      </c>
      <c r="E31" s="47">
        <f t="shared" si="0"/>
        <v>35.386575458712876</v>
      </c>
      <c r="F31" s="48">
        <f t="shared" si="1"/>
        <v>88.94652985137817</v>
      </c>
    </row>
    <row r="32" spans="1:6" ht="223.5" customHeight="1">
      <c r="A32" s="113" t="s">
        <v>72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ht="64.5" customHeight="1">
      <c r="A33" s="113" t="s">
        <v>93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ht="63" customHeight="1">
      <c r="A34" s="113" t="s">
        <v>75</v>
      </c>
      <c r="B34" s="108">
        <v>38867.2</v>
      </c>
      <c r="C34" s="53">
        <v>15623.849</v>
      </c>
      <c r="D34" s="61">
        <v>14566.815</v>
      </c>
      <c r="E34" s="47">
        <f t="shared" si="0"/>
        <v>37.478426539601514</v>
      </c>
      <c r="F34" s="48">
        <f t="shared" si="1"/>
        <v>93.23448402503122</v>
      </c>
    </row>
    <row r="35" spans="1:6" ht="64.5" customHeight="1">
      <c r="A35" s="113" t="s">
        <v>94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1.75" customHeight="1">
      <c r="A36" s="113" t="s">
        <v>73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20.25" customHeight="1">
      <c r="A37" s="114" t="s">
        <v>74</v>
      </c>
      <c r="B37" s="108">
        <v>7340.803</v>
      </c>
      <c r="C37" s="53">
        <v>3272.081</v>
      </c>
      <c r="D37" s="61">
        <v>2989.217</v>
      </c>
      <c r="E37" s="47">
        <f t="shared" si="0"/>
        <v>40.720572395145325</v>
      </c>
      <c r="F37" s="48">
        <f t="shared" si="1"/>
        <v>91.3552262306465</v>
      </c>
    </row>
    <row r="38" spans="1:6" s="10" customFormat="1" ht="15.75">
      <c r="A38" s="105" t="s">
        <v>36</v>
      </c>
      <c r="B38" s="59">
        <f>B24+B25</f>
        <v>4296300.346000001</v>
      </c>
      <c r="C38" s="62">
        <f>C24+C25</f>
        <v>1928344.923</v>
      </c>
      <c r="D38" s="63">
        <f>D24+D25</f>
        <v>1997151.2879999997</v>
      </c>
      <c r="E38" s="83">
        <f t="shared" si="0"/>
        <v>46.485374093070895</v>
      </c>
      <c r="F38" s="84">
        <f t="shared" si="1"/>
        <v>103.56815651491202</v>
      </c>
    </row>
    <row r="39" spans="1:6" ht="15.75">
      <c r="A39" s="105" t="s">
        <v>37</v>
      </c>
      <c r="B39" s="49"/>
      <c r="C39" s="62"/>
      <c r="D39" s="64"/>
      <c r="E39" s="47"/>
      <c r="F39" s="48"/>
    </row>
    <row r="40" spans="1:6" ht="47.25">
      <c r="A40" s="109" t="s">
        <v>92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2">
        <v>333.7</v>
      </c>
      <c r="D41" s="64">
        <v>582.524</v>
      </c>
      <c r="E41" s="47">
        <f t="shared" si="0"/>
        <v>108.88299065420561</v>
      </c>
      <c r="F41" s="48">
        <f t="shared" si="1"/>
        <v>174.56517830386576</v>
      </c>
    </row>
    <row r="42" spans="1:6" ht="81.75" customHeight="1">
      <c r="A42" s="56" t="s">
        <v>38</v>
      </c>
      <c r="B42" s="49">
        <v>710</v>
      </c>
      <c r="C42" s="102">
        <v>111.8</v>
      </c>
      <c r="D42" s="49">
        <v>749.472</v>
      </c>
      <c r="E42" s="47">
        <f t="shared" si="0"/>
        <v>105.55943661971831</v>
      </c>
      <c r="F42" s="48" t="s">
        <v>104</v>
      </c>
    </row>
    <row r="43" spans="1:6" s="15" customFormat="1" ht="81" customHeight="1">
      <c r="A43" s="103" t="s">
        <v>67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95</v>
      </c>
    </row>
    <row r="44" spans="1:6" s="14" customFormat="1" ht="47.25">
      <c r="A44" s="56" t="s">
        <v>39</v>
      </c>
      <c r="B44" s="49">
        <v>2500</v>
      </c>
      <c r="C44" s="102">
        <v>880</v>
      </c>
      <c r="D44" s="49">
        <v>3660.247</v>
      </c>
      <c r="E44" s="47">
        <f t="shared" si="0"/>
        <v>146.40988</v>
      </c>
      <c r="F44" s="48" t="s">
        <v>110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.75">
      <c r="A46" s="56" t="s">
        <v>53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89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2785.5</v>
      </c>
      <c r="D47" s="59">
        <f>SUM(D40:D46)</f>
        <v>8896.616</v>
      </c>
      <c r="E47" s="83">
        <f t="shared" si="0"/>
        <v>112.17521119657042</v>
      </c>
      <c r="F47" s="84" t="s">
        <v>102</v>
      </c>
    </row>
    <row r="48" spans="1:6" s="82" customFormat="1" ht="15.75">
      <c r="A48" s="79" t="s">
        <v>41</v>
      </c>
      <c r="B48" s="59">
        <f>B38+B47</f>
        <v>4304231.346000001</v>
      </c>
      <c r="C48" s="59">
        <f>C38+C47</f>
        <v>1931130.423</v>
      </c>
      <c r="D48" s="59">
        <f>D38+D47</f>
        <v>2006047.9039999996</v>
      </c>
      <c r="E48" s="83">
        <f t="shared" si="0"/>
        <v>46.60641454284877</v>
      </c>
      <c r="F48" s="84">
        <f t="shared" si="1"/>
        <v>103.8794625214187</v>
      </c>
    </row>
    <row r="49" spans="1:6" s="101" customFormat="1" ht="47.25">
      <c r="A49" s="118" t="s">
        <v>46</v>
      </c>
      <c r="B49" s="119">
        <v>2136</v>
      </c>
      <c r="C49" s="119">
        <v>500</v>
      </c>
      <c r="D49" s="45">
        <v>1686.009</v>
      </c>
      <c r="E49" s="47">
        <f t="shared" si="0"/>
        <v>78.93300561797753</v>
      </c>
      <c r="F49" s="120" t="s">
        <v>111</v>
      </c>
    </row>
    <row r="50" spans="1:6" s="10" customFormat="1" ht="15.75">
      <c r="A50" s="58" t="s">
        <v>42</v>
      </c>
      <c r="B50" s="59">
        <f>B48+B49</f>
        <v>4306367.346000001</v>
      </c>
      <c r="C50" s="66">
        <f>C48+C49</f>
        <v>1931630.423</v>
      </c>
      <c r="D50" s="59">
        <f>D48+D49</f>
        <v>2007733.9129999997</v>
      </c>
      <c r="E50" s="83">
        <f t="shared" si="0"/>
        <v>46.62244884577479</v>
      </c>
      <c r="F50" s="84">
        <f t="shared" si="1"/>
        <v>103.93985770227225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43">
      <selection activeCell="A59" sqref="A5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105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98</v>
      </c>
      <c r="D4" s="30" t="s">
        <v>106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534863.1</v>
      </c>
      <c r="D7" s="46">
        <v>605553.21</v>
      </c>
      <c r="E7" s="47">
        <f>D7/B7*100</f>
        <v>42.410141821619916</v>
      </c>
      <c r="F7" s="48">
        <f>D7/C7*100</f>
        <v>113.21648661124688</v>
      </c>
    </row>
    <row r="8" spans="1:6" ht="15.75">
      <c r="A8" s="85" t="s">
        <v>1</v>
      </c>
      <c r="B8" s="49">
        <v>2250</v>
      </c>
      <c r="C8" s="45">
        <v>944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125.3064618644068</v>
      </c>
    </row>
    <row r="9" spans="1:6" ht="15.75">
      <c r="A9" s="86" t="s">
        <v>65</v>
      </c>
      <c r="B9" s="49">
        <v>173790</v>
      </c>
      <c r="C9" s="45">
        <v>60140</v>
      </c>
      <c r="D9" s="46">
        <v>82944.219</v>
      </c>
      <c r="E9" s="47">
        <f t="shared" si="0"/>
        <v>47.72669255998619</v>
      </c>
      <c r="F9" s="48">
        <f t="shared" si="1"/>
        <v>137.91855503824408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260514</v>
      </c>
      <c r="D10" s="50">
        <f>D11+D15+D16+D17</f>
        <v>254456.495</v>
      </c>
      <c r="E10" s="47">
        <f t="shared" si="0"/>
        <v>40.45091725617995</v>
      </c>
      <c r="F10" s="48">
        <f t="shared" si="1"/>
        <v>97.67478715155423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137775.4</v>
      </c>
      <c r="D11" s="53">
        <f>SUM(D12:D14)</f>
        <v>121139.068</v>
      </c>
      <c r="E11" s="47">
        <f t="shared" si="0"/>
        <v>34.500759854180906</v>
      </c>
      <c r="F11" s="48">
        <f t="shared" si="1"/>
        <v>87.9250345126924</v>
      </c>
    </row>
    <row r="12" spans="1:6" s="13" customFormat="1" ht="31.5">
      <c r="A12" s="88" t="s">
        <v>18</v>
      </c>
      <c r="B12" s="52">
        <v>27890</v>
      </c>
      <c r="C12" s="53">
        <v>12896</v>
      </c>
      <c r="D12" s="54">
        <v>14876.394</v>
      </c>
      <c r="E12" s="47">
        <f t="shared" si="0"/>
        <v>53.339526712083185</v>
      </c>
      <c r="F12" s="48">
        <f t="shared" si="1"/>
        <v>115.35665322580645</v>
      </c>
    </row>
    <row r="13" spans="1:6" s="13" customFormat="1" ht="15.75">
      <c r="A13" s="89" t="s">
        <v>62</v>
      </c>
      <c r="B13" s="52">
        <v>319830</v>
      </c>
      <c r="C13" s="53">
        <v>123590</v>
      </c>
      <c r="D13" s="54">
        <v>104844.299</v>
      </c>
      <c r="E13" s="47">
        <f t="shared" si="0"/>
        <v>32.781258481068065</v>
      </c>
      <c r="F13" s="48">
        <f t="shared" si="1"/>
        <v>84.83234808641475</v>
      </c>
    </row>
    <row r="14" spans="1:6" s="13" customFormat="1" ht="15.75">
      <c r="A14" s="87" t="s">
        <v>15</v>
      </c>
      <c r="B14" s="52">
        <v>3400</v>
      </c>
      <c r="C14" s="53">
        <v>1289.4</v>
      </c>
      <c r="D14" s="81">
        <v>1418.375</v>
      </c>
      <c r="E14" s="47">
        <f t="shared" si="0"/>
        <v>41.716911764705884</v>
      </c>
      <c r="F14" s="48">
        <f t="shared" si="1"/>
        <v>110.00271444082519</v>
      </c>
    </row>
    <row r="15" spans="1:6" s="13" customFormat="1" ht="15.75">
      <c r="A15" s="90" t="s">
        <v>2</v>
      </c>
      <c r="B15" s="52">
        <v>350</v>
      </c>
      <c r="C15" s="53">
        <v>138.6</v>
      </c>
      <c r="D15" s="54">
        <v>214.987</v>
      </c>
      <c r="E15" s="47">
        <f t="shared" si="0"/>
        <v>61.424857142857135</v>
      </c>
      <c r="F15" s="48">
        <f t="shared" si="1"/>
        <v>155.11327561327562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122600</v>
      </c>
      <c r="D17" s="54">
        <v>133109.646</v>
      </c>
      <c r="E17" s="47">
        <f t="shared" si="0"/>
        <v>47.95361553426039</v>
      </c>
      <c r="F17" s="48">
        <f t="shared" si="1"/>
        <v>108.57230505709626</v>
      </c>
    </row>
    <row r="18" spans="1:6" s="13" customFormat="1" ht="31.5">
      <c r="A18" s="91" t="s">
        <v>90</v>
      </c>
      <c r="B18" s="52"/>
      <c r="C18" s="53"/>
      <c r="D18" s="46">
        <v>2547.945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151.7</v>
      </c>
      <c r="D19" s="44">
        <v>456.145</v>
      </c>
      <c r="E19" s="47">
        <f t="shared" si="0"/>
        <v>91.229</v>
      </c>
      <c r="F19" s="48" t="s">
        <v>103</v>
      </c>
    </row>
    <row r="20" spans="1:6" ht="31.5">
      <c r="A20" s="91" t="s">
        <v>61</v>
      </c>
      <c r="B20" s="49">
        <v>30390</v>
      </c>
      <c r="C20" s="45">
        <v>9934.2</v>
      </c>
      <c r="D20" s="46">
        <v>13659.811</v>
      </c>
      <c r="E20" s="47">
        <f t="shared" si="0"/>
        <v>44.94837446528463</v>
      </c>
      <c r="F20" s="48">
        <f t="shared" si="1"/>
        <v>137.50287894344788</v>
      </c>
    </row>
    <row r="21" spans="1:6" ht="78.75">
      <c r="A21" s="91" t="s">
        <v>19</v>
      </c>
      <c r="B21" s="49">
        <v>10000</v>
      </c>
      <c r="C21" s="45">
        <v>4099</v>
      </c>
      <c r="D21" s="46">
        <v>4804.784</v>
      </c>
      <c r="E21" s="47">
        <f t="shared" si="0"/>
        <v>48.047839999999994</v>
      </c>
      <c r="F21" s="48">
        <f t="shared" si="1"/>
        <v>117.21844352281043</v>
      </c>
    </row>
    <row r="22" spans="1:6" ht="18" customHeight="1">
      <c r="A22" s="91" t="s">
        <v>3</v>
      </c>
      <c r="B22" s="49">
        <v>650</v>
      </c>
      <c r="C22" s="45">
        <v>224.6</v>
      </c>
      <c r="D22" s="46">
        <v>175.523</v>
      </c>
      <c r="E22" s="47">
        <f t="shared" si="0"/>
        <v>27.00353846153846</v>
      </c>
      <c r="F22" s="48">
        <f t="shared" si="1"/>
        <v>78.14915405164737</v>
      </c>
    </row>
    <row r="23" spans="1:6" ht="15" customHeight="1">
      <c r="A23" s="92" t="s">
        <v>16</v>
      </c>
      <c r="B23" s="49">
        <v>4000</v>
      </c>
      <c r="C23" s="45">
        <v>1690</v>
      </c>
      <c r="D23" s="44">
        <v>3750.493</v>
      </c>
      <c r="E23" s="47">
        <f t="shared" si="0"/>
        <v>93.762325</v>
      </c>
      <c r="F23" s="48" t="s">
        <v>109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969531.518</v>
      </c>
      <c r="E24" s="83">
        <f t="shared" si="0"/>
        <v>42.55167997963555</v>
      </c>
      <c r="F24" s="84">
        <f t="shared" si="1"/>
        <v>111.11337344363248</v>
      </c>
    </row>
    <row r="25" spans="1:6" s="2" customFormat="1" ht="15.75">
      <c r="A25" s="92" t="s">
        <v>48</v>
      </c>
      <c r="B25" s="49">
        <f>SUM(B26:B37)</f>
        <v>2017820.3460000004</v>
      </c>
      <c r="C25" s="45">
        <f>SUM(C26:C37)</f>
        <v>1055784.323</v>
      </c>
      <c r="D25" s="45">
        <f>SUM(D26:D37)</f>
        <v>1027619.7699999998</v>
      </c>
      <c r="E25" s="47">
        <f t="shared" si="0"/>
        <v>50.927218175646225</v>
      </c>
      <c r="F25" s="48">
        <f t="shared" si="1"/>
        <v>97.33235733980487</v>
      </c>
    </row>
    <row r="26" spans="1:6" s="2" customFormat="1" ht="78.75">
      <c r="A26" s="90" t="s">
        <v>101</v>
      </c>
      <c r="B26" s="49">
        <v>3130</v>
      </c>
      <c r="C26" s="45">
        <v>782.5</v>
      </c>
      <c r="D26" s="53">
        <v>782.5</v>
      </c>
      <c r="E26" s="47">
        <f t="shared" si="0"/>
        <v>25</v>
      </c>
      <c r="F26" s="48">
        <f t="shared" si="1"/>
        <v>100</v>
      </c>
    </row>
    <row r="27" spans="1:6" s="2" customFormat="1" ht="47.25">
      <c r="A27" s="94" t="s">
        <v>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418247.536</v>
      </c>
      <c r="D29" s="61">
        <v>418302.769</v>
      </c>
      <c r="E29" s="47">
        <f t="shared" si="0"/>
        <v>78.51465612854169</v>
      </c>
      <c r="F29" s="48">
        <f t="shared" si="1"/>
        <v>100.01320581599313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  <c r="G30" s="20"/>
    </row>
    <row r="31" spans="1:6" s="2" customFormat="1" ht="330.75">
      <c r="A31" s="87" t="s">
        <v>79</v>
      </c>
      <c r="B31" s="116">
        <v>608528.8</v>
      </c>
      <c r="C31" s="60">
        <v>242097.7</v>
      </c>
      <c r="D31" s="61">
        <v>215337.503</v>
      </c>
      <c r="E31" s="47">
        <f t="shared" si="0"/>
        <v>35.386575458712876</v>
      </c>
      <c r="F31" s="48">
        <f t="shared" si="1"/>
        <v>88.94652985137817</v>
      </c>
    </row>
    <row r="32" spans="1:6" s="2" customFormat="1" ht="228.75" customHeight="1">
      <c r="A32" s="107" t="s">
        <v>80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s="2" customFormat="1" ht="65.25" customHeight="1">
      <c r="A33" s="107" t="s">
        <v>97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s="2" customFormat="1" ht="66.75" customHeight="1">
      <c r="A34" s="96" t="s">
        <v>81</v>
      </c>
      <c r="B34" s="108">
        <v>38867.2</v>
      </c>
      <c r="C34" s="53">
        <v>15623.849</v>
      </c>
      <c r="D34" s="61">
        <v>14566.815</v>
      </c>
      <c r="E34" s="47">
        <f t="shared" si="0"/>
        <v>37.478426539601514</v>
      </c>
      <c r="F34" s="48">
        <f t="shared" si="1"/>
        <v>93.23448402503122</v>
      </c>
    </row>
    <row r="35" spans="1:6" s="2" customFormat="1" ht="66.75" customHeight="1">
      <c r="A35" s="96" t="s">
        <v>96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4" customHeight="1">
      <c r="A36" s="97" t="s">
        <v>82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17.25" customHeight="1">
      <c r="A37" s="97" t="s">
        <v>83</v>
      </c>
      <c r="B37" s="108">
        <v>7340.803</v>
      </c>
      <c r="C37" s="53">
        <v>3272.081</v>
      </c>
      <c r="D37" s="61">
        <v>2989.217</v>
      </c>
      <c r="E37" s="47">
        <f t="shared" si="0"/>
        <v>40.720572395145325</v>
      </c>
      <c r="F37" s="48">
        <f t="shared" si="1"/>
        <v>91.3552262306465</v>
      </c>
    </row>
    <row r="38" spans="1:6" ht="15.75">
      <c r="A38" s="98" t="s">
        <v>12</v>
      </c>
      <c r="B38" s="59">
        <f>B24+B25</f>
        <v>4296300.346000001</v>
      </c>
      <c r="C38" s="62">
        <f>C24+C25</f>
        <v>1928344.923</v>
      </c>
      <c r="D38" s="63">
        <f>D24+D25</f>
        <v>1997151.2879999997</v>
      </c>
      <c r="E38" s="83">
        <f t="shared" si="0"/>
        <v>46.485374093070895</v>
      </c>
      <c r="F38" s="84">
        <f t="shared" si="1"/>
        <v>103.56815651491202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91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2">
        <v>333.7</v>
      </c>
      <c r="D41" s="64">
        <v>582.524</v>
      </c>
      <c r="E41" s="47">
        <f t="shared" si="0"/>
        <v>108.88299065420561</v>
      </c>
      <c r="F41" s="48">
        <f t="shared" si="1"/>
        <v>174.56517830386576</v>
      </c>
    </row>
    <row r="42" spans="1:6" s="11" customFormat="1" ht="63.75" customHeight="1">
      <c r="A42" s="91" t="s">
        <v>17</v>
      </c>
      <c r="B42" s="49">
        <v>710</v>
      </c>
      <c r="C42" s="102">
        <v>111.8</v>
      </c>
      <c r="D42" s="49">
        <v>749.472</v>
      </c>
      <c r="E42" s="47">
        <f t="shared" si="0"/>
        <v>105.55943661971831</v>
      </c>
      <c r="F42" s="48" t="s">
        <v>104</v>
      </c>
    </row>
    <row r="43" spans="1:6" s="19" customFormat="1" ht="85.5" customHeight="1">
      <c r="A43" s="91" t="s">
        <v>68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95</v>
      </c>
    </row>
    <row r="44" spans="1:6" s="25" customFormat="1" ht="47.25">
      <c r="A44" s="91" t="s">
        <v>5</v>
      </c>
      <c r="B44" s="49">
        <v>2500</v>
      </c>
      <c r="C44" s="102">
        <v>880</v>
      </c>
      <c r="D44" s="49">
        <v>3660.247</v>
      </c>
      <c r="E44" s="47">
        <f t="shared" si="0"/>
        <v>146.40988</v>
      </c>
      <c r="F44" s="48" t="s">
        <v>110</v>
      </c>
    </row>
    <row r="45" spans="1:6" ht="47.2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89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2785.5</v>
      </c>
      <c r="D47" s="59">
        <f>SUM(D40:D46)</f>
        <v>8896.616</v>
      </c>
      <c r="E47" s="83">
        <f t="shared" si="0"/>
        <v>112.17521119657042</v>
      </c>
      <c r="F47" s="84" t="s">
        <v>102</v>
      </c>
    </row>
    <row r="48" spans="1:6" s="25" customFormat="1" ht="15.75">
      <c r="A48" s="98" t="s">
        <v>7</v>
      </c>
      <c r="B48" s="59">
        <f>B38+B47</f>
        <v>4304231.346000001</v>
      </c>
      <c r="C48" s="59">
        <f>C38+C47</f>
        <v>1931130.423</v>
      </c>
      <c r="D48" s="59">
        <f>D38+D47</f>
        <v>2006047.9039999996</v>
      </c>
      <c r="E48" s="83">
        <f t="shared" si="0"/>
        <v>46.60641454284877</v>
      </c>
      <c r="F48" s="84">
        <f t="shared" si="1"/>
        <v>103.8794625214187</v>
      </c>
    </row>
    <row r="49" spans="1:6" s="19" customFormat="1" ht="47.25">
      <c r="A49" s="121" t="s">
        <v>63</v>
      </c>
      <c r="B49" s="119">
        <v>2136</v>
      </c>
      <c r="C49" s="119">
        <v>500</v>
      </c>
      <c r="D49" s="45">
        <v>1686.009</v>
      </c>
      <c r="E49" s="47">
        <f t="shared" si="0"/>
        <v>78.93300561797753</v>
      </c>
      <c r="F49" s="120" t="s">
        <v>111</v>
      </c>
    </row>
    <row r="50" spans="1:6" ht="15.75">
      <c r="A50" s="100" t="s">
        <v>14</v>
      </c>
      <c r="B50" s="59">
        <f>B48+B49</f>
        <v>4306367.346000001</v>
      </c>
      <c r="C50" s="66">
        <f>C48+C49</f>
        <v>1931630.423</v>
      </c>
      <c r="D50" s="59">
        <f>D48+D49</f>
        <v>2007733.9129999997</v>
      </c>
      <c r="E50" s="83">
        <f t="shared" si="0"/>
        <v>46.62244884577479</v>
      </c>
      <c r="F50" s="84">
        <f t="shared" si="1"/>
        <v>103.93985770227225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Танечка</cp:lastModifiedBy>
  <cp:lastPrinted>2018-05-07T12:51:59Z</cp:lastPrinted>
  <dcterms:created xsi:type="dcterms:W3CDTF">2004-07-02T06:40:36Z</dcterms:created>
  <dcterms:modified xsi:type="dcterms:W3CDTF">2018-06-01T10:41:01Z</dcterms:modified>
  <cp:category/>
  <cp:version/>
  <cp:contentType/>
  <cp:contentStatus/>
</cp:coreProperties>
</file>