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'Укр'!$A$1:$G$41</definedName>
  </definedNames>
  <calcPr fullCalcOnLoad="1"/>
</workbook>
</file>

<file path=xl/sharedStrings.xml><?xml version="1.0" encoding="utf-8"?>
<sst xmlns="http://schemas.openxmlformats.org/spreadsheetml/2006/main" count="46" uniqueCount="45">
  <si>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</si>
  <si>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</si>
  <si>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</si>
  <si>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</si>
  <si>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</si>
  <si>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</si>
  <si>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</si>
  <si>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</si>
  <si>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</si>
  <si>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</si>
  <si>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</si>
  <si>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</si>
  <si>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</si>
  <si>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</si>
  <si>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</si>
  <si>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</si>
  <si>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</si>
  <si>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</si>
  <si>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</si>
  <si>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</si>
  <si>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</si>
  <si>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</si>
  <si>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</si>
  <si>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</si>
  <si>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</si>
  <si>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</si>
  <si>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</si>
  <si>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</si>
  <si>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</si>
  <si>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</si>
  <si>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</si>
  <si>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</si>
  <si>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</si>
  <si>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</si>
  <si>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</si>
  <si>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</si>
  <si>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</si>
  <si>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</si>
  <si>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</si>
  <si>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</si>
  <si>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</si>
  <si>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</si>
  <si>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квітень  з урахуванням змін, 
тис. грн.</t>
  </si>
  <si>
    <t>Надійшло           з 01 січня            по 05 квітня,            тис. грн.</t>
  </si>
  <si>
    <t>в 2,3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</si>
</sst>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4.00390625" style="0" customWidth="1"/>
    <col min="7" max="7" width="12.625" style="0" customWidth="1"/>
  </cols>
  <sheetData>
    <row r="1" spans="1:7" ht="32.25" customHeight="1">
      <c r="A1" s="75" t="s">
        <v>41</v>
      </c>
      <c r="B1" s="75"/>
      <c r="C1" s="75"/>
      <c r="D1" s="75"/>
      <c r="E1" s="75"/>
      <c r="F1" s="75"/>
      <c r="G1" s="75"/>
    </row>
    <row r="2" spans="1:7" ht="12.75" customHeight="1">
      <c r="A2" s="48"/>
      <c r="B2" s="48"/>
      <c r="C2" s="49"/>
      <c r="D2" s="50"/>
      <c r="E2" s="50"/>
      <c r="F2" s="51"/>
      <c r="G2" s="52"/>
    </row>
    <row r="3" spans="1:7" ht="93" customHeight="1">
      <c r="A3" s="53" t="s">
        <v>0</v>
      </c>
      <c r="B3" s="54" t="s">
        <v>32</v>
      </c>
      <c r="C3" s="55" t="s">
        <v>42</v>
      </c>
      <c r="D3" s="56" t="s">
        <v>43</v>
      </c>
      <c r="E3" s="56" t="s">
        <v>34</v>
      </c>
      <c r="F3" s="57" t="s">
        <v>24</v>
      </c>
      <c r="G3" s="54" t="s">
        <v>25</v>
      </c>
    </row>
    <row r="4" spans="1:7" ht="49.5" customHeight="1" hidden="1">
      <c r="A4" s="53"/>
      <c r="B4" s="54"/>
      <c r="C4" s="55"/>
      <c r="D4" s="56"/>
      <c r="E4" s="56"/>
      <c r="F4" s="57"/>
      <c r="G4" s="54"/>
    </row>
    <row r="5" spans="1:7" ht="17.25" customHeight="1">
      <c r="A5" s="58" t="s">
        <v>1</v>
      </c>
      <c r="B5" s="58"/>
      <c r="C5" s="59"/>
      <c r="D5" s="60"/>
      <c r="E5" s="60"/>
      <c r="F5" s="61"/>
      <c r="G5" s="62"/>
    </row>
    <row r="6" spans="1:7" ht="15.75">
      <c r="A6" s="63" t="s">
        <v>2</v>
      </c>
      <c r="B6" s="35">
        <v>2374800</v>
      </c>
      <c r="C6" s="35">
        <v>724910</v>
      </c>
      <c r="D6" s="11">
        <v>555067.794</v>
      </c>
      <c r="E6" s="11">
        <f>D6-C6</f>
        <v>-169842.206</v>
      </c>
      <c r="F6" s="39">
        <f>D6/B6*100</f>
        <v>23.373243810005054</v>
      </c>
      <c r="G6" s="47">
        <f>D6/C6*100</f>
        <v>76.57058034790526</v>
      </c>
    </row>
    <row r="7" spans="1:7" ht="15.75">
      <c r="A7" s="64" t="s">
        <v>23</v>
      </c>
      <c r="B7" s="11">
        <v>1910</v>
      </c>
      <c r="C7" s="9">
        <v>652</v>
      </c>
      <c r="D7" s="11">
        <v>754.557</v>
      </c>
      <c r="E7" s="11">
        <f aca="true" t="shared" si="0" ref="E7:E40">D7-C7</f>
        <v>102.55700000000002</v>
      </c>
      <c r="F7" s="39">
        <f>D7/B7*100</f>
        <v>39.505602094240835</v>
      </c>
      <c r="G7" s="47">
        <f>D7/C7*100</f>
        <v>115.72960122699388</v>
      </c>
    </row>
    <row r="8" spans="1:7" ht="15.75">
      <c r="A8" s="23" t="s">
        <v>27</v>
      </c>
      <c r="B8" s="11">
        <v>132700</v>
      </c>
      <c r="C8" s="11">
        <v>39800</v>
      </c>
      <c r="D8" s="11">
        <v>46861.281</v>
      </c>
      <c r="E8" s="11">
        <f t="shared" si="0"/>
        <v>7061.281000000003</v>
      </c>
      <c r="F8" s="39">
        <f aca="true" t="shared" si="1" ref="F8:F41">D8/B8*100</f>
        <v>35.313700828937456</v>
      </c>
      <c r="G8" s="47">
        <f>D8/C8*100</f>
        <v>117.74191206030152</v>
      </c>
    </row>
    <row r="9" spans="1:7" ht="15.75">
      <c r="A9" s="64" t="s">
        <v>20</v>
      </c>
      <c r="B9" s="11">
        <f>B10+B14+B15</f>
        <v>857640.5</v>
      </c>
      <c r="C9" s="11">
        <f>C10+C14+C15</f>
        <v>279250.9</v>
      </c>
      <c r="D9" s="11">
        <f>D10+D14+D15</f>
        <v>222104.252</v>
      </c>
      <c r="E9" s="11">
        <f t="shared" si="0"/>
        <v>-57146.648000000016</v>
      </c>
      <c r="F9" s="39">
        <f t="shared" si="1"/>
        <v>25.897127292845894</v>
      </c>
      <c r="G9" s="47">
        <f aca="true" t="shared" si="2" ref="G9:G32">D9/C9*100</f>
        <v>79.53573363595247</v>
      </c>
    </row>
    <row r="10" spans="1:7" s="3" customFormat="1" ht="15" customHeight="1">
      <c r="A10" s="65" t="s">
        <v>3</v>
      </c>
      <c r="B10" s="12">
        <f>SUM(B11:B13)</f>
        <v>405550.5</v>
      </c>
      <c r="C10" s="66">
        <f>SUM(C11:C13)</f>
        <v>132875.9</v>
      </c>
      <c r="D10" s="66">
        <f>SUM(D11:D13)</f>
        <v>94457.74500000001</v>
      </c>
      <c r="E10" s="11">
        <f t="shared" si="0"/>
        <v>-38418.154999999984</v>
      </c>
      <c r="F10" s="39">
        <f t="shared" si="1"/>
        <v>23.291241164787124</v>
      </c>
      <c r="G10" s="47">
        <f t="shared" si="2"/>
        <v>71.0871911309726</v>
      </c>
    </row>
    <row r="11" spans="1:7" s="44" customFormat="1" ht="17.25" customHeight="1">
      <c r="A11" s="67" t="s">
        <v>21</v>
      </c>
      <c r="B11" s="68">
        <v>52425.5</v>
      </c>
      <c r="C11" s="68">
        <v>19188.9</v>
      </c>
      <c r="D11" s="72">
        <v>10847.522</v>
      </c>
      <c r="E11" s="43">
        <f t="shared" si="0"/>
        <v>-8341.378</v>
      </c>
      <c r="F11" s="69">
        <f t="shared" si="1"/>
        <v>20.691308618897295</v>
      </c>
      <c r="G11" s="70">
        <f t="shared" si="2"/>
        <v>56.530191933878434</v>
      </c>
    </row>
    <row r="12" spans="1:7" s="3" customFormat="1" ht="15" customHeight="1">
      <c r="A12" s="67" t="s">
        <v>4</v>
      </c>
      <c r="B12" s="12">
        <v>349425</v>
      </c>
      <c r="C12" s="12">
        <v>112262</v>
      </c>
      <c r="D12" s="11">
        <v>83253.888</v>
      </c>
      <c r="E12" s="11">
        <f t="shared" si="0"/>
        <v>-29008.111999999994</v>
      </c>
      <c r="F12" s="39">
        <f>D12/B12*100</f>
        <v>23.82596780424984</v>
      </c>
      <c r="G12" s="47">
        <f t="shared" si="2"/>
        <v>74.16034633268605</v>
      </c>
    </row>
    <row r="13" spans="1:7" s="3" customFormat="1" ht="17.25" customHeight="1">
      <c r="A13" s="67" t="s">
        <v>5</v>
      </c>
      <c r="B13" s="12">
        <v>3700</v>
      </c>
      <c r="C13" s="12">
        <v>1425</v>
      </c>
      <c r="D13" s="11">
        <v>356.335</v>
      </c>
      <c r="E13" s="11">
        <f t="shared" si="0"/>
        <v>-1068.665</v>
      </c>
      <c r="F13" s="39">
        <f t="shared" si="1"/>
        <v>9.630675675675676</v>
      </c>
      <c r="G13" s="47">
        <f t="shared" si="2"/>
        <v>25.0059649122807</v>
      </c>
    </row>
    <row r="14" spans="1:7" s="3" customFormat="1" ht="15.75" customHeight="1">
      <c r="A14" s="71" t="s">
        <v>6</v>
      </c>
      <c r="B14" s="12">
        <v>1950</v>
      </c>
      <c r="C14" s="12">
        <v>410</v>
      </c>
      <c r="D14" s="12">
        <v>576.457</v>
      </c>
      <c r="E14" s="11">
        <f t="shared" si="0"/>
        <v>166.457</v>
      </c>
      <c r="F14" s="39">
        <f t="shared" si="1"/>
        <v>29.561897435897432</v>
      </c>
      <c r="G14" s="47">
        <f t="shared" si="2"/>
        <v>140.59926829268292</v>
      </c>
    </row>
    <row r="15" spans="1:7" s="3" customFormat="1" ht="14.25" customHeight="1">
      <c r="A15" s="71" t="s">
        <v>35</v>
      </c>
      <c r="B15" s="12">
        <v>450140</v>
      </c>
      <c r="C15" s="12">
        <v>145965</v>
      </c>
      <c r="D15" s="12">
        <v>127070.05</v>
      </c>
      <c r="E15" s="11">
        <f t="shared" si="0"/>
        <v>-18894.949999999997</v>
      </c>
      <c r="F15" s="39">
        <f t="shared" si="1"/>
        <v>28.229006531301376</v>
      </c>
      <c r="G15" s="47">
        <f t="shared" si="2"/>
        <v>87.05515020724147</v>
      </c>
    </row>
    <row r="16" spans="1:7" ht="17.25" customHeight="1">
      <c r="A16" s="23" t="s">
        <v>8</v>
      </c>
      <c r="B16" s="11">
        <v>450</v>
      </c>
      <c r="C16" s="11">
        <v>108</v>
      </c>
      <c r="D16" s="35">
        <v>551.468</v>
      </c>
      <c r="E16" s="11">
        <f t="shared" si="0"/>
        <v>443.46799999999996</v>
      </c>
      <c r="F16" s="39">
        <f t="shared" si="1"/>
        <v>122.54844444444444</v>
      </c>
      <c r="G16" s="47">
        <f t="shared" si="2"/>
        <v>510.61851851851844</v>
      </c>
    </row>
    <row r="17" spans="1:7" ht="16.5" customHeight="1">
      <c r="A17" s="23" t="s">
        <v>26</v>
      </c>
      <c r="B17" s="11">
        <v>21100</v>
      </c>
      <c r="C17" s="11">
        <v>5914.2</v>
      </c>
      <c r="D17" s="11">
        <v>4182.135</v>
      </c>
      <c r="E17" s="11">
        <f t="shared" si="0"/>
        <v>-1732.0649999999996</v>
      </c>
      <c r="F17" s="39">
        <f t="shared" si="1"/>
        <v>19.820545023696685</v>
      </c>
      <c r="G17" s="47">
        <f t="shared" si="2"/>
        <v>70.71345236887493</v>
      </c>
    </row>
    <row r="18" spans="1:7" ht="31.5" customHeight="1">
      <c r="A18" s="23" t="s">
        <v>37</v>
      </c>
      <c r="B18" s="11">
        <v>10500</v>
      </c>
      <c r="C18" s="11">
        <v>3500</v>
      </c>
      <c r="D18" s="11">
        <v>3851.143</v>
      </c>
      <c r="E18" s="11">
        <f t="shared" si="0"/>
        <v>351.14300000000003</v>
      </c>
      <c r="F18" s="39">
        <f t="shared" si="1"/>
        <v>36.677552380952385</v>
      </c>
      <c r="G18" s="47">
        <f t="shared" si="2"/>
        <v>110.03265714285715</v>
      </c>
    </row>
    <row r="19" spans="1:7" ht="15.75" customHeight="1">
      <c r="A19" s="13" t="s">
        <v>9</v>
      </c>
      <c r="B19" s="11">
        <v>499.988</v>
      </c>
      <c r="C19" s="11">
        <v>133.4</v>
      </c>
      <c r="D19" s="11">
        <v>115.653</v>
      </c>
      <c r="E19" s="11">
        <f t="shared" si="0"/>
        <v>-17.747</v>
      </c>
      <c r="F19" s="39">
        <f t="shared" si="1"/>
        <v>23.131155147723547</v>
      </c>
      <c r="G19" s="10">
        <f t="shared" si="2"/>
        <v>86.69640179910046</v>
      </c>
    </row>
    <row r="20" spans="1:7" ht="14.25" customHeight="1">
      <c r="A20" s="14" t="s">
        <v>10</v>
      </c>
      <c r="B20" s="11">
        <v>8303.012</v>
      </c>
      <c r="C20" s="35">
        <v>2557</v>
      </c>
      <c r="D20" s="35">
        <v>3072.996</v>
      </c>
      <c r="E20" s="11">
        <f t="shared" si="0"/>
        <v>515.9960000000001</v>
      </c>
      <c r="F20" s="39">
        <f t="shared" si="1"/>
        <v>37.01061735187183</v>
      </c>
      <c r="G20" s="10">
        <f t="shared" si="2"/>
        <v>120.17974188502151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1056825.5</v>
      </c>
      <c r="D21" s="16">
        <f>D6+D7+D8+D9+D16+D17+D18+D19+D20</f>
        <v>836561.2790000001</v>
      </c>
      <c r="E21" s="16">
        <f t="shared" si="0"/>
        <v>-220264.2209999999</v>
      </c>
      <c r="F21" s="40">
        <f t="shared" si="1"/>
        <v>24.547680971600283</v>
      </c>
      <c r="G21" s="29">
        <f t="shared" si="2"/>
        <v>79.1579384676089</v>
      </c>
    </row>
    <row r="22" spans="1:7" ht="15" customHeight="1">
      <c r="A22" s="14" t="s">
        <v>12</v>
      </c>
      <c r="B22" s="11">
        <f>SUM(B23:B27)</f>
        <v>810129.726</v>
      </c>
      <c r="C22" s="11">
        <f>SUM(C23:C27)</f>
        <v>238404.21399999995</v>
      </c>
      <c r="D22" s="11">
        <f>SUM(D23:D27)</f>
        <v>204655.152</v>
      </c>
      <c r="E22" s="11">
        <f t="shared" si="0"/>
        <v>-33749.06199999995</v>
      </c>
      <c r="F22" s="39">
        <f t="shared" si="1"/>
        <v>25.262022294933047</v>
      </c>
      <c r="G22" s="10">
        <f t="shared" si="2"/>
        <v>85.84376448983407</v>
      </c>
    </row>
    <row r="23" spans="1:7" ht="31.5" customHeight="1">
      <c r="A23" s="20" t="s">
        <v>13</v>
      </c>
      <c r="B23" s="12">
        <v>778515.7</v>
      </c>
      <c r="C23" s="12">
        <v>224292.8</v>
      </c>
      <c r="D23" s="12">
        <v>194356.5</v>
      </c>
      <c r="E23" s="11">
        <f t="shared" si="0"/>
        <v>-29936.29999999999</v>
      </c>
      <c r="F23" s="39">
        <f t="shared" si="1"/>
        <v>24.965007128308397</v>
      </c>
      <c r="G23" s="41">
        <f t="shared" si="2"/>
        <v>86.65302675788078</v>
      </c>
    </row>
    <row r="24" spans="1:7" ht="33" customHeight="1">
      <c r="A24" s="25" t="s">
        <v>30</v>
      </c>
      <c r="B24" s="36">
        <v>5996.135</v>
      </c>
      <c r="C24" s="36">
        <v>1998.705</v>
      </c>
      <c r="D24" s="38">
        <v>1499.03</v>
      </c>
      <c r="E24" s="11">
        <f t="shared" si="0"/>
        <v>-499.67499999999995</v>
      </c>
      <c r="F24" s="39">
        <f t="shared" si="1"/>
        <v>24.99993745971363</v>
      </c>
      <c r="G24" s="41">
        <f t="shared" si="2"/>
        <v>75.00006254049497</v>
      </c>
    </row>
    <row r="25" spans="1:7" ht="49.5" customHeight="1">
      <c r="A25" s="25" t="s">
        <v>29</v>
      </c>
      <c r="B25" s="36">
        <v>5429.191</v>
      </c>
      <c r="C25" s="36">
        <v>1200.569</v>
      </c>
      <c r="D25" s="38">
        <v>807.204</v>
      </c>
      <c r="E25" s="11">
        <f t="shared" si="0"/>
        <v>-393.365</v>
      </c>
      <c r="F25" s="39">
        <f t="shared" si="1"/>
        <v>14.867850477170538</v>
      </c>
      <c r="G25" s="10">
        <f t="shared" si="2"/>
        <v>67.23511934757602</v>
      </c>
    </row>
    <row r="26" spans="1:7" s="2" customFormat="1" ht="15.75" customHeight="1">
      <c r="A26" s="26" t="s">
        <v>28</v>
      </c>
      <c r="B26" s="37">
        <v>9896.4</v>
      </c>
      <c r="C26" s="37">
        <v>4063.34</v>
      </c>
      <c r="D26" s="38">
        <v>2855.818</v>
      </c>
      <c r="E26" s="11">
        <f t="shared" si="0"/>
        <v>-1207.522</v>
      </c>
      <c r="F26" s="39">
        <f>D26/B26*100</f>
        <v>28.857139970090135</v>
      </c>
      <c r="G26" s="10">
        <f t="shared" si="2"/>
        <v>70.28252619766006</v>
      </c>
    </row>
    <row r="27" spans="1:7" s="2" customFormat="1" ht="48" customHeight="1">
      <c r="A27" s="32" t="s">
        <v>33</v>
      </c>
      <c r="B27" s="37">
        <v>10292.3</v>
      </c>
      <c r="C27" s="37">
        <v>6848.8</v>
      </c>
      <c r="D27" s="38">
        <v>5136.6</v>
      </c>
      <c r="E27" s="11">
        <f t="shared" si="0"/>
        <v>-1712.1999999999998</v>
      </c>
      <c r="F27" s="39">
        <f>D27/B27*100</f>
        <v>49.907212187752016</v>
      </c>
      <c r="G27" s="10">
        <f t="shared" si="2"/>
        <v>75</v>
      </c>
    </row>
    <row r="28" spans="1:7" ht="15" customHeight="1">
      <c r="A28" s="24" t="s">
        <v>14</v>
      </c>
      <c r="B28" s="16">
        <f>B21+B22</f>
        <v>4218033.226</v>
      </c>
      <c r="C28" s="16">
        <f>C21+C22</f>
        <v>1295229.714</v>
      </c>
      <c r="D28" s="18">
        <f>D21+D22</f>
        <v>1041216.4310000001</v>
      </c>
      <c r="E28" s="16">
        <f t="shared" si="0"/>
        <v>-254013.28299999982</v>
      </c>
      <c r="F28" s="40">
        <f>D28/B28*100</f>
        <v>24.684879781930864</v>
      </c>
      <c r="G28" s="22">
        <f>D28/C28*100</f>
        <v>80.38855345469631</v>
      </c>
    </row>
    <row r="29" spans="1:7" ht="14.25" customHeight="1">
      <c r="A29" s="24" t="s">
        <v>15</v>
      </c>
      <c r="B29" s="11"/>
      <c r="C29" s="17"/>
      <c r="D29" s="19"/>
      <c r="E29" s="11"/>
      <c r="F29" s="39"/>
      <c r="G29" s="22"/>
    </row>
    <row r="30" spans="1:8" s="5" customFormat="1" ht="14.25" customHeight="1">
      <c r="A30" s="13" t="s">
        <v>7</v>
      </c>
      <c r="B30" s="43">
        <v>704</v>
      </c>
      <c r="C30" s="43">
        <v>285.2</v>
      </c>
      <c r="D30" s="45">
        <v>382.448</v>
      </c>
      <c r="E30" s="43">
        <f t="shared" si="0"/>
        <v>97.24799999999999</v>
      </c>
      <c r="F30" s="46">
        <f t="shared" si="1"/>
        <v>54.325</v>
      </c>
      <c r="G30" s="10">
        <f>D30/C30*100</f>
        <v>134.09817671809256</v>
      </c>
      <c r="H30" s="4"/>
    </row>
    <row r="31" spans="1:8" s="5" customFormat="1" ht="14.25" customHeight="1">
      <c r="A31" s="13" t="s">
        <v>39</v>
      </c>
      <c r="B31" s="43"/>
      <c r="C31" s="43"/>
      <c r="D31" s="45">
        <v>-0.295</v>
      </c>
      <c r="E31" s="43">
        <f t="shared" si="0"/>
        <v>-0.295</v>
      </c>
      <c r="F31" s="46">
        <v>0</v>
      </c>
      <c r="G31" s="10">
        <v>0</v>
      </c>
      <c r="H31" s="4"/>
    </row>
    <row r="32" spans="1:7" s="4" customFormat="1" ht="63.75" customHeight="1">
      <c r="A32" s="23" t="s">
        <v>31</v>
      </c>
      <c r="B32" s="11">
        <v>200</v>
      </c>
      <c r="C32" s="11">
        <v>50</v>
      </c>
      <c r="D32" s="11">
        <v>82.677</v>
      </c>
      <c r="E32" s="11">
        <f t="shared" si="0"/>
        <v>32.67700000000001</v>
      </c>
      <c r="F32" s="27">
        <f t="shared" si="1"/>
        <v>41.3385</v>
      </c>
      <c r="G32" s="10">
        <f t="shared" si="2"/>
        <v>165.354</v>
      </c>
    </row>
    <row r="33" spans="1:7" s="4" customFormat="1" ht="31.5">
      <c r="A33" s="13" t="s">
        <v>16</v>
      </c>
      <c r="B33" s="11"/>
      <c r="C33" s="11"/>
      <c r="D33" s="11">
        <v>140.2</v>
      </c>
      <c r="E33" s="11">
        <f t="shared" si="0"/>
        <v>140.2</v>
      </c>
      <c r="F33" s="27">
        <v>0</v>
      </c>
      <c r="G33" s="10">
        <v>0</v>
      </c>
    </row>
    <row r="34" spans="1:7" s="4" customFormat="1" ht="51" customHeight="1">
      <c r="A34" s="13" t="s">
        <v>40</v>
      </c>
      <c r="B34" s="11"/>
      <c r="C34" s="11"/>
      <c r="D34" s="11">
        <v>0.337</v>
      </c>
      <c r="E34" s="11">
        <f t="shared" si="0"/>
        <v>0.337</v>
      </c>
      <c r="F34" s="27">
        <v>0</v>
      </c>
      <c r="G34" s="10">
        <v>0</v>
      </c>
    </row>
    <row r="35" spans="1:7" s="4" customFormat="1" ht="15.75">
      <c r="A35" s="13" t="s">
        <v>38</v>
      </c>
      <c r="B35" s="11"/>
      <c r="C35" s="11"/>
      <c r="D35" s="11">
        <v>280.053</v>
      </c>
      <c r="E35" s="11">
        <f t="shared" si="0"/>
        <v>280.053</v>
      </c>
      <c r="F35" s="27">
        <v>0</v>
      </c>
      <c r="G35" s="10">
        <v>0</v>
      </c>
    </row>
    <row r="36" spans="1:7" s="4" customFormat="1" ht="48" customHeight="1">
      <c r="A36" s="13" t="s">
        <v>36</v>
      </c>
      <c r="B36" s="11">
        <v>82.424</v>
      </c>
      <c r="C36" s="11">
        <v>82.424</v>
      </c>
      <c r="D36" s="11">
        <v>82.424</v>
      </c>
      <c r="E36" s="11">
        <f t="shared" si="0"/>
        <v>0</v>
      </c>
      <c r="F36" s="27">
        <v>0</v>
      </c>
      <c r="G36" s="10">
        <v>0</v>
      </c>
    </row>
    <row r="37" spans="1:7" s="4" customFormat="1" ht="16.5" customHeight="1">
      <c r="A37" s="13" t="s">
        <v>10</v>
      </c>
      <c r="B37" s="11"/>
      <c r="C37" s="11"/>
      <c r="D37" s="11">
        <v>0.364</v>
      </c>
      <c r="E37" s="11">
        <f t="shared" si="0"/>
        <v>0.364</v>
      </c>
      <c r="F37" s="27">
        <v>0</v>
      </c>
      <c r="G37" s="10">
        <v>0</v>
      </c>
    </row>
    <row r="38" spans="1:7" s="2" customFormat="1" ht="15" customHeight="1">
      <c r="A38" s="21" t="s">
        <v>17</v>
      </c>
      <c r="B38" s="16">
        <f>SUM(B30:B36)</f>
        <v>986.424</v>
      </c>
      <c r="C38" s="16">
        <f>SUM(C30:C36)</f>
        <v>417.624</v>
      </c>
      <c r="D38" s="16">
        <f>SUM(D30:D37)</f>
        <v>968.208</v>
      </c>
      <c r="E38" s="16">
        <f>D38-C38</f>
        <v>550.584</v>
      </c>
      <c r="F38" s="28">
        <f t="shared" si="1"/>
        <v>98.15332960268607</v>
      </c>
      <c r="G38" s="29" t="s">
        <v>44</v>
      </c>
    </row>
    <row r="39" spans="1:7" s="31" customFormat="1" ht="15.75" customHeight="1">
      <c r="A39" s="21" t="s">
        <v>18</v>
      </c>
      <c r="B39" s="16">
        <f>B28+B38</f>
        <v>4219019.649999999</v>
      </c>
      <c r="C39" s="16">
        <f>C28+C38</f>
        <v>1295647.338</v>
      </c>
      <c r="D39" s="16">
        <f>D28+D38</f>
        <v>1042184.6390000001</v>
      </c>
      <c r="E39" s="16">
        <f t="shared" si="0"/>
        <v>-253462.6989999999</v>
      </c>
      <c r="F39" s="40">
        <f t="shared" si="1"/>
        <v>24.702057005114924</v>
      </c>
      <c r="G39" s="22">
        <f>D39/C39*100</f>
        <v>80.43736967875437</v>
      </c>
    </row>
    <row r="40" spans="1:7" s="34" customFormat="1" ht="31.5" customHeight="1">
      <c r="A40" s="33" t="s">
        <v>22</v>
      </c>
      <c r="B40" s="73">
        <v>4000</v>
      </c>
      <c r="C40" s="73">
        <v>1000</v>
      </c>
      <c r="D40" s="9">
        <v>1307.60627</v>
      </c>
      <c r="E40" s="74">
        <f t="shared" si="0"/>
        <v>307.60627</v>
      </c>
      <c r="F40" s="27">
        <f t="shared" si="1"/>
        <v>32.69015675</v>
      </c>
      <c r="G40" s="10">
        <f>D40/C40*100</f>
        <v>130.760627</v>
      </c>
    </row>
    <row r="41" spans="1:7" ht="12.75" customHeight="1">
      <c r="A41" s="30" t="s">
        <v>19</v>
      </c>
      <c r="B41" s="16">
        <f>B39+B40</f>
        <v>4223019.649999999</v>
      </c>
      <c r="C41" s="16">
        <f>C39+C40</f>
        <v>1296647.338</v>
      </c>
      <c r="D41" s="16">
        <f>D39+D40</f>
        <v>1043492.2452700001</v>
      </c>
      <c r="E41" s="16">
        <f>D41-C41</f>
        <v>-253155.09272999992</v>
      </c>
      <c r="F41" s="42">
        <f t="shared" si="1"/>
        <v>24.709623249562675</v>
      </c>
      <c r="G41" s="22">
        <f>D41/C41*100</f>
        <v>80.47617996729348</v>
      </c>
    </row>
    <row r="43" spans="1:2" ht="12.75">
      <c r="A43" s="6"/>
      <c r="B43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2021-04-05T10:46:17Z</cp:lastPrinted>
  <dcterms:created xsi:type="dcterms:W3CDTF">2004-07-02T06:40:36Z</dcterms:created>
  <dcterms:modified xsi:type="dcterms:W3CDTF">2021-04-06T09:49:37Z</dcterms:modified>
  <cp:category/>
  <cp:version/>
  <cp:contentType/>
  <cp:contentStatus/>
</cp:coreProperties>
</file>