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 refMode="R1C1"/>
</workbook>
</file>

<file path=xl/sharedStrings.xml><?xml version="1.0" encoding="utf-8"?>
<sst xmlns="http://schemas.openxmlformats.org/spreadsheetml/2006/main" count="45" uniqueCount="44">
  <si>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</si>
  <si>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</si>
  <si>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</si>
  <si>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</si>
  <si>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</si>
  <si>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</si>
  <si>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</si>
  <si>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</si>
  <si>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</si>
  <si>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</si>
  <si>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</si>
  <si>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</si>
  <si>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</si>
  <si>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</si>
  <si>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</si>
  <si>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</si>
  <si>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</si>
  <si>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</si>
  <si>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</si>
  <si>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</si>
  <si>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</si>
  <si>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</si>
  <si>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</si>
  <si>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</si>
  <si>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</si>
  <si>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</si>
  <si>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</si>
  <si>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</si>
  <si>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</si>
  <si>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</si>
  <si>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</si>
  <si>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</si>
  <si>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</si>
  <si>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</si>
  <si>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</si>
  <si>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</si>
  <si>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</si>
  <si>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</si>
  <si>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</si>
  <si>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березень  з урахуванням змін, 
тис. грн.</t>
  </si>
  <si>
    <t>Надійшло           з 01 січня            по 09 березня,            тис. грн.</t>
  </si>
  <si>
    <t>в 2,1 р.б</t>
  </si>
  <si>
    <t>в 12,0 р.б</t>
  </si>
  <si>
    <t>в1,7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</si>
</sst>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176" fontId="8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7" width="12.625" style="0" customWidth="1"/>
  </cols>
  <sheetData>
    <row r="1" spans="1:7" ht="32.25" customHeight="1">
      <c r="A1" s="77" t="s">
        <v>38</v>
      </c>
      <c r="B1" s="77"/>
      <c r="C1" s="77"/>
      <c r="D1" s="77"/>
      <c r="E1" s="77"/>
      <c r="F1" s="77"/>
      <c r="G1" s="77"/>
    </row>
    <row r="2" spans="1:7" ht="12.75" customHeight="1">
      <c r="A2" s="50"/>
      <c r="B2" s="50"/>
      <c r="C2" s="51"/>
      <c r="D2" s="52"/>
      <c r="E2" s="52"/>
      <c r="F2" s="53"/>
      <c r="G2" s="54"/>
    </row>
    <row r="3" spans="1:7" ht="93" customHeight="1">
      <c r="A3" s="55" t="s">
        <v>0</v>
      </c>
      <c r="B3" s="56" t="s">
        <v>32</v>
      </c>
      <c r="C3" s="78" t="s">
        <v>39</v>
      </c>
      <c r="D3" s="58" t="s">
        <v>40</v>
      </c>
      <c r="E3" s="58" t="s">
        <v>34</v>
      </c>
      <c r="F3" s="59" t="s">
        <v>24</v>
      </c>
      <c r="G3" s="56" t="s">
        <v>25</v>
      </c>
    </row>
    <row r="4" spans="1:7" ht="49.5" customHeight="1" hidden="1">
      <c r="A4" s="55"/>
      <c r="B4" s="56"/>
      <c r="C4" s="57"/>
      <c r="D4" s="58"/>
      <c r="E4" s="58"/>
      <c r="F4" s="59"/>
      <c r="G4" s="56"/>
    </row>
    <row r="5" spans="1:7" ht="16.5" customHeight="1">
      <c r="A5" s="60" t="s">
        <v>1</v>
      </c>
      <c r="B5" s="60"/>
      <c r="C5" s="61"/>
      <c r="D5" s="62"/>
      <c r="E5" s="62"/>
      <c r="F5" s="63"/>
      <c r="G5" s="64"/>
    </row>
    <row r="6" spans="1:7" ht="15.75">
      <c r="A6" s="65" t="s">
        <v>2</v>
      </c>
      <c r="B6" s="36">
        <v>2374800</v>
      </c>
      <c r="C6" s="36">
        <v>550660</v>
      </c>
      <c r="D6" s="11">
        <v>418104.903</v>
      </c>
      <c r="E6" s="11">
        <f>D6-C6</f>
        <v>-132555.097</v>
      </c>
      <c r="F6" s="40">
        <f>D6/B6*100</f>
        <v>17.605899570490145</v>
      </c>
      <c r="G6" s="49">
        <f>D6/C6*100</f>
        <v>75.927959721062</v>
      </c>
    </row>
    <row r="7" spans="1:7" ht="15.75">
      <c r="A7" s="66" t="s">
        <v>23</v>
      </c>
      <c r="B7" s="11">
        <v>1910</v>
      </c>
      <c r="C7" s="9">
        <v>532</v>
      </c>
      <c r="D7" s="11">
        <v>628.642</v>
      </c>
      <c r="E7" s="11">
        <f aca="true" t="shared" si="0" ref="E7:E37">D7-C7</f>
        <v>96.64200000000005</v>
      </c>
      <c r="F7" s="40">
        <f>D7/B7*100</f>
        <v>32.91319371727749</v>
      </c>
      <c r="G7" s="49">
        <f>D7/C7*100</f>
        <v>118.16578947368421</v>
      </c>
    </row>
    <row r="8" spans="1:7" ht="15.75">
      <c r="A8" s="23" t="s">
        <v>27</v>
      </c>
      <c r="B8" s="11">
        <v>132700</v>
      </c>
      <c r="C8" s="11">
        <v>28900</v>
      </c>
      <c r="D8" s="11">
        <v>16920.589</v>
      </c>
      <c r="E8" s="11">
        <f t="shared" si="0"/>
        <v>-11979.411</v>
      </c>
      <c r="F8" s="40">
        <f aca="true" t="shared" si="1" ref="F8:F38">D8/B8*100</f>
        <v>12.751009042954031</v>
      </c>
      <c r="G8" s="49">
        <f>D8/C8*100</f>
        <v>58.5487508650519</v>
      </c>
    </row>
    <row r="9" spans="1:7" ht="15.75">
      <c r="A9" s="66" t="s">
        <v>20</v>
      </c>
      <c r="B9" s="11">
        <f>B10+B14+B15</f>
        <v>857640.5</v>
      </c>
      <c r="C9" s="11">
        <f>C10+C14+C15</f>
        <v>206882.1</v>
      </c>
      <c r="D9" s="11">
        <f>D10+D14+D15</f>
        <v>171703.315</v>
      </c>
      <c r="E9" s="11">
        <f t="shared" si="0"/>
        <v>-35178.785</v>
      </c>
      <c r="F9" s="40">
        <f t="shared" si="1"/>
        <v>20.020429888747092</v>
      </c>
      <c r="G9" s="49">
        <f aca="true" t="shared" si="2" ref="G9:G31">D9/C9*100</f>
        <v>82.99573283527188</v>
      </c>
    </row>
    <row r="10" spans="1:7" s="3" customFormat="1" ht="18" customHeight="1">
      <c r="A10" s="67" t="s">
        <v>3</v>
      </c>
      <c r="B10" s="12">
        <f>SUM(B11:B13)</f>
        <v>405550.5</v>
      </c>
      <c r="C10" s="68">
        <f>SUM(C11:C13)</f>
        <v>97212.1</v>
      </c>
      <c r="D10" s="68">
        <f>SUM(D11:D13)</f>
        <v>59769.52</v>
      </c>
      <c r="E10" s="11">
        <f t="shared" si="0"/>
        <v>-37442.58000000001</v>
      </c>
      <c r="F10" s="40">
        <f t="shared" si="1"/>
        <v>14.737873581711773</v>
      </c>
      <c r="G10" s="49">
        <f t="shared" si="2"/>
        <v>61.483621894805275</v>
      </c>
    </row>
    <row r="11" spans="1:7" s="46" customFormat="1" ht="21.75" customHeight="1">
      <c r="A11" s="69" t="s">
        <v>21</v>
      </c>
      <c r="B11" s="70">
        <v>52425.5</v>
      </c>
      <c r="C11" s="70">
        <v>11830.1</v>
      </c>
      <c r="D11" s="74">
        <v>9258.98</v>
      </c>
      <c r="E11" s="44">
        <f t="shared" si="0"/>
        <v>-2571.120000000001</v>
      </c>
      <c r="F11" s="71">
        <f t="shared" si="1"/>
        <v>17.66121448531726</v>
      </c>
      <c r="G11" s="72">
        <f t="shared" si="2"/>
        <v>78.26628684457442</v>
      </c>
    </row>
    <row r="12" spans="1:7" s="3" customFormat="1" ht="18" customHeight="1">
      <c r="A12" s="69" t="s">
        <v>4</v>
      </c>
      <c r="B12" s="12">
        <v>349425</v>
      </c>
      <c r="C12" s="12">
        <v>84157</v>
      </c>
      <c r="D12" s="11">
        <v>50166.705</v>
      </c>
      <c r="E12" s="11">
        <f t="shared" si="0"/>
        <v>-33990.295</v>
      </c>
      <c r="F12" s="40">
        <f>D12/B12*100</f>
        <v>14.356930671817988</v>
      </c>
      <c r="G12" s="49">
        <f t="shared" si="2"/>
        <v>59.610852335515766</v>
      </c>
    </row>
    <row r="13" spans="1:7" s="3" customFormat="1" ht="17.25" customHeight="1">
      <c r="A13" s="69" t="s">
        <v>5</v>
      </c>
      <c r="B13" s="12">
        <v>3700</v>
      </c>
      <c r="C13" s="12">
        <v>1225</v>
      </c>
      <c r="D13" s="11">
        <v>343.835</v>
      </c>
      <c r="E13" s="11">
        <f t="shared" si="0"/>
        <v>-881.165</v>
      </c>
      <c r="F13" s="40">
        <f t="shared" si="1"/>
        <v>9.292837837837837</v>
      </c>
      <c r="G13" s="49">
        <f t="shared" si="2"/>
        <v>28.068163265306122</v>
      </c>
    </row>
    <row r="14" spans="1:7" s="3" customFormat="1" ht="15.75" customHeight="1">
      <c r="A14" s="73" t="s">
        <v>6</v>
      </c>
      <c r="B14" s="12">
        <v>1950</v>
      </c>
      <c r="C14" s="12">
        <v>375</v>
      </c>
      <c r="D14" s="12">
        <v>483.008</v>
      </c>
      <c r="E14" s="11">
        <f t="shared" si="0"/>
        <v>108.00799999999998</v>
      </c>
      <c r="F14" s="40">
        <f t="shared" si="1"/>
        <v>24.769641025641025</v>
      </c>
      <c r="G14" s="49">
        <f t="shared" si="2"/>
        <v>128.80213333333333</v>
      </c>
    </row>
    <row r="15" spans="1:7" s="3" customFormat="1" ht="14.25" customHeight="1">
      <c r="A15" s="73" t="s">
        <v>35</v>
      </c>
      <c r="B15" s="12">
        <v>450140</v>
      </c>
      <c r="C15" s="12">
        <v>109295</v>
      </c>
      <c r="D15" s="12">
        <v>111450.787</v>
      </c>
      <c r="E15" s="11">
        <f t="shared" si="0"/>
        <v>2155.7869999999966</v>
      </c>
      <c r="F15" s="40">
        <f t="shared" si="1"/>
        <v>24.759138712400585</v>
      </c>
      <c r="G15" s="49">
        <f t="shared" si="2"/>
        <v>101.97244796193787</v>
      </c>
    </row>
    <row r="16" spans="1:7" ht="18.75" customHeight="1">
      <c r="A16" s="23" t="s">
        <v>8</v>
      </c>
      <c r="B16" s="11">
        <v>450</v>
      </c>
      <c r="C16" s="11">
        <v>78</v>
      </c>
      <c r="D16" s="36">
        <v>938.544</v>
      </c>
      <c r="E16" s="11">
        <f t="shared" si="0"/>
        <v>860.544</v>
      </c>
      <c r="F16" s="49" t="s">
        <v>41</v>
      </c>
      <c r="G16" s="49" t="s">
        <v>42</v>
      </c>
    </row>
    <row r="17" spans="1:7" ht="19.5" customHeight="1">
      <c r="A17" s="23" t="s">
        <v>26</v>
      </c>
      <c r="B17" s="11">
        <v>21100</v>
      </c>
      <c r="C17" s="11">
        <v>4026.4</v>
      </c>
      <c r="D17" s="11">
        <v>2901.696</v>
      </c>
      <c r="E17" s="11">
        <f t="shared" si="0"/>
        <v>-1124.7040000000002</v>
      </c>
      <c r="F17" s="40">
        <f t="shared" si="1"/>
        <v>13.752113744075828</v>
      </c>
      <c r="G17" s="49">
        <f t="shared" si="2"/>
        <v>72.06675938803893</v>
      </c>
    </row>
    <row r="18" spans="1:7" ht="34.5" customHeight="1">
      <c r="A18" s="23" t="s">
        <v>37</v>
      </c>
      <c r="B18" s="11">
        <v>10500</v>
      </c>
      <c r="C18" s="11">
        <v>2625</v>
      </c>
      <c r="D18" s="11">
        <v>2220.61</v>
      </c>
      <c r="E18" s="11">
        <f t="shared" si="0"/>
        <v>-404.3899999999999</v>
      </c>
      <c r="F18" s="40">
        <f t="shared" si="1"/>
        <v>21.148666666666667</v>
      </c>
      <c r="G18" s="49">
        <f t="shared" si="2"/>
        <v>84.59466666666667</v>
      </c>
    </row>
    <row r="19" spans="1:7" ht="18" customHeight="1">
      <c r="A19" s="13" t="s">
        <v>9</v>
      </c>
      <c r="B19" s="11">
        <v>499.988</v>
      </c>
      <c r="C19" s="11">
        <v>97.4</v>
      </c>
      <c r="D19" s="11">
        <v>75.177</v>
      </c>
      <c r="E19" s="11">
        <f t="shared" si="0"/>
        <v>-22.223</v>
      </c>
      <c r="F19" s="40">
        <f t="shared" si="1"/>
        <v>15.0357608582606</v>
      </c>
      <c r="G19" s="10">
        <f t="shared" si="2"/>
        <v>77.18377823408625</v>
      </c>
    </row>
    <row r="20" spans="1:7" ht="17.25" customHeight="1">
      <c r="A20" s="14" t="s">
        <v>10</v>
      </c>
      <c r="B20" s="11">
        <v>8303.012</v>
      </c>
      <c r="C20" s="36">
        <v>1872</v>
      </c>
      <c r="D20" s="36">
        <v>2107.545</v>
      </c>
      <c r="E20" s="11">
        <f t="shared" si="0"/>
        <v>235.54500000000007</v>
      </c>
      <c r="F20" s="40">
        <f t="shared" si="1"/>
        <v>25.382897194415712</v>
      </c>
      <c r="G20" s="10">
        <f t="shared" si="2"/>
        <v>112.58253205128206</v>
      </c>
    </row>
    <row r="21" spans="1:7" s="2" customFormat="1" ht="19.5" customHeight="1">
      <c r="A21" s="15" t="s">
        <v>11</v>
      </c>
      <c r="B21" s="16">
        <f>B6+B7+B8+B9+B16+B17+B18+B19+B20</f>
        <v>3407903.5</v>
      </c>
      <c r="C21" s="16">
        <f>C6+C7+C8+C9+C16+C17+C18+C19+C20</f>
        <v>795672.9</v>
      </c>
      <c r="D21" s="16">
        <f>D6+D7+D8+D9+D16+D17+D18+D19+D20</f>
        <v>615601.0210000001</v>
      </c>
      <c r="E21" s="16">
        <f t="shared" si="0"/>
        <v>-180071.87899999996</v>
      </c>
      <c r="F21" s="41">
        <f t="shared" si="1"/>
        <v>18.063921733699328</v>
      </c>
      <c r="G21" s="29">
        <f t="shared" si="2"/>
        <v>77.36860473694655</v>
      </c>
    </row>
    <row r="22" spans="1:7" ht="16.5" customHeight="1">
      <c r="A22" s="14" t="s">
        <v>12</v>
      </c>
      <c r="B22" s="11">
        <f>SUM(B23:B27)</f>
        <v>810129.726</v>
      </c>
      <c r="C22" s="11">
        <f>SUM(C23:C27)</f>
        <v>174843.875</v>
      </c>
      <c r="D22" s="11">
        <f>SUM(D23:D27)</f>
        <v>143688.45799999998</v>
      </c>
      <c r="E22" s="11">
        <f t="shared" si="0"/>
        <v>-31155.417000000016</v>
      </c>
      <c r="F22" s="40">
        <f t="shared" si="1"/>
        <v>17.73647520742869</v>
      </c>
      <c r="G22" s="10">
        <f t="shared" si="2"/>
        <v>82.1810074845344</v>
      </c>
    </row>
    <row r="23" spans="1:7" ht="31.5" customHeight="1">
      <c r="A23" s="20" t="s">
        <v>13</v>
      </c>
      <c r="B23" s="12">
        <v>778515.7</v>
      </c>
      <c r="C23" s="12">
        <v>164420.2</v>
      </c>
      <c r="D23" s="12">
        <v>134875.8</v>
      </c>
      <c r="E23" s="11">
        <f t="shared" si="0"/>
        <v>-29544.400000000023</v>
      </c>
      <c r="F23" s="40">
        <f t="shared" si="1"/>
        <v>17.324737317436245</v>
      </c>
      <c r="G23" s="42">
        <f t="shared" si="2"/>
        <v>82.03116162126064</v>
      </c>
    </row>
    <row r="24" spans="1:7" ht="33" customHeight="1">
      <c r="A24" s="25" t="s">
        <v>30</v>
      </c>
      <c r="B24" s="37">
        <v>5996.135</v>
      </c>
      <c r="C24" s="37">
        <v>1499.03</v>
      </c>
      <c r="D24" s="39">
        <v>1249.192</v>
      </c>
      <c r="E24" s="11">
        <f t="shared" si="0"/>
        <v>-249.83799999999997</v>
      </c>
      <c r="F24" s="40">
        <f t="shared" si="1"/>
        <v>20.83328677556459</v>
      </c>
      <c r="G24" s="42">
        <f t="shared" si="2"/>
        <v>83.33335556993524</v>
      </c>
    </row>
    <row r="25" spans="1:7" ht="49.5" customHeight="1">
      <c r="A25" s="25" t="s">
        <v>29</v>
      </c>
      <c r="B25" s="37">
        <v>5429.191</v>
      </c>
      <c r="C25" s="37">
        <v>807.204</v>
      </c>
      <c r="D25" s="39">
        <v>538.136</v>
      </c>
      <c r="E25" s="11">
        <f t="shared" si="0"/>
        <v>-269.068</v>
      </c>
      <c r="F25" s="40">
        <f t="shared" si="1"/>
        <v>9.911900318113693</v>
      </c>
      <c r="G25" s="10">
        <f t="shared" si="2"/>
        <v>66.66666666666666</v>
      </c>
    </row>
    <row r="26" spans="1:7" s="2" customFormat="1" ht="18" customHeight="1">
      <c r="A26" s="26" t="s">
        <v>28</v>
      </c>
      <c r="B26" s="38">
        <v>9896.4</v>
      </c>
      <c r="C26" s="38">
        <v>2980.841</v>
      </c>
      <c r="D26" s="39">
        <v>2115.33</v>
      </c>
      <c r="E26" s="11">
        <f t="shared" si="0"/>
        <v>-865.511</v>
      </c>
      <c r="F26" s="40">
        <f>D26/B26*100</f>
        <v>21.374742330544443</v>
      </c>
      <c r="G26" s="10">
        <f t="shared" si="2"/>
        <v>70.96420104259167</v>
      </c>
    </row>
    <row r="27" spans="1:7" s="2" customFormat="1" ht="48" customHeight="1">
      <c r="A27" s="33" t="s">
        <v>33</v>
      </c>
      <c r="B27" s="38">
        <v>10292.3</v>
      </c>
      <c r="C27" s="38">
        <v>5136.6</v>
      </c>
      <c r="D27" s="39">
        <v>4910</v>
      </c>
      <c r="E27" s="11">
        <f t="shared" si="0"/>
        <v>-226.60000000000036</v>
      </c>
      <c r="F27" s="40">
        <f>D27/B27*100</f>
        <v>47.70556629713475</v>
      </c>
      <c r="G27" s="10">
        <f t="shared" si="2"/>
        <v>95.5885215901569</v>
      </c>
    </row>
    <row r="28" spans="1:7" ht="19.5" customHeight="1">
      <c r="A28" s="24" t="s">
        <v>14</v>
      </c>
      <c r="B28" s="16">
        <f>B21+B22</f>
        <v>4218033.226</v>
      </c>
      <c r="C28" s="16">
        <f>C21+C22</f>
        <v>970516.775</v>
      </c>
      <c r="D28" s="18">
        <f>D21+D22</f>
        <v>759289.479</v>
      </c>
      <c r="E28" s="16">
        <f t="shared" si="0"/>
        <v>-211227.29599999997</v>
      </c>
      <c r="F28" s="41">
        <f>D28/B28*100</f>
        <v>18.001031246499718</v>
      </c>
      <c r="G28" s="22">
        <f t="shared" si="2"/>
        <v>78.2355852633253</v>
      </c>
    </row>
    <row r="29" spans="1:7" ht="19.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7.25" customHeight="1">
      <c r="A30" s="13" t="s">
        <v>7</v>
      </c>
      <c r="B30" s="44">
        <v>704</v>
      </c>
      <c r="C30" s="44">
        <v>228.6</v>
      </c>
      <c r="D30" s="47">
        <v>326.179</v>
      </c>
      <c r="E30" s="44">
        <f t="shared" si="0"/>
        <v>97.57899999999998</v>
      </c>
      <c r="F30" s="48">
        <f t="shared" si="1"/>
        <v>46.332244318181814</v>
      </c>
      <c r="G30" s="45">
        <f t="shared" si="2"/>
        <v>142.68547681539806</v>
      </c>
      <c r="H30" s="4"/>
    </row>
    <row r="31" spans="1:7" s="4" customFormat="1" ht="63.75" customHeight="1">
      <c r="A31" s="23" t="s">
        <v>31</v>
      </c>
      <c r="B31" s="11">
        <v>200</v>
      </c>
      <c r="C31" s="11">
        <v>50</v>
      </c>
      <c r="D31" s="11">
        <v>42.854</v>
      </c>
      <c r="E31" s="11">
        <f t="shared" si="0"/>
        <v>-7.146000000000001</v>
      </c>
      <c r="F31" s="27">
        <f t="shared" si="1"/>
        <v>21.427</v>
      </c>
      <c r="G31" s="10">
        <f t="shared" si="2"/>
        <v>85.708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51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8.7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7.25" customHeight="1">
      <c r="A35" s="21" t="s">
        <v>17</v>
      </c>
      <c r="B35" s="16">
        <f>SUM(B30:B33)</f>
        <v>904</v>
      </c>
      <c r="C35" s="16">
        <f>SUM(C30:C33)</f>
        <v>278.6</v>
      </c>
      <c r="D35" s="16">
        <f>SUM(D30:D34)</f>
        <v>472.0209999999999</v>
      </c>
      <c r="E35" s="16">
        <f>D35-C35</f>
        <v>193.42099999999988</v>
      </c>
      <c r="F35" s="28">
        <f t="shared" si="1"/>
        <v>52.21471238938052</v>
      </c>
      <c r="G35" s="29" t="s">
        <v>43</v>
      </c>
    </row>
    <row r="36" spans="1:7" s="31" customFormat="1" ht="19.5" customHeight="1">
      <c r="A36" s="21" t="s">
        <v>18</v>
      </c>
      <c r="B36" s="16">
        <f>B28+B35</f>
        <v>4218937.226</v>
      </c>
      <c r="C36" s="16">
        <f>C28+C35</f>
        <v>970795.375</v>
      </c>
      <c r="D36" s="16">
        <f>D28+D35</f>
        <v>759761.5</v>
      </c>
      <c r="E36" s="16">
        <f t="shared" si="0"/>
        <v>-211033.875</v>
      </c>
      <c r="F36" s="41">
        <f t="shared" si="1"/>
        <v>18.0083622794344</v>
      </c>
      <c r="G36" s="22">
        <f>D36/C36*100</f>
        <v>78.26175521283257</v>
      </c>
    </row>
    <row r="37" spans="1:7" s="35" customFormat="1" ht="31.5" customHeight="1">
      <c r="A37" s="34" t="s">
        <v>22</v>
      </c>
      <c r="B37" s="75">
        <v>4000</v>
      </c>
      <c r="C37" s="75">
        <v>1000</v>
      </c>
      <c r="D37" s="9">
        <v>767.54478</v>
      </c>
      <c r="E37" s="76">
        <f t="shared" si="0"/>
        <v>-232.45522000000005</v>
      </c>
      <c r="F37" s="27">
        <f t="shared" si="1"/>
        <v>19.188619499999998</v>
      </c>
      <c r="G37" s="49">
        <f>D37/C37*100</f>
        <v>76.75447799999999</v>
      </c>
    </row>
    <row r="38" spans="1:7" ht="22.5" customHeight="1">
      <c r="A38" s="30" t="s">
        <v>19</v>
      </c>
      <c r="B38" s="16">
        <f>B36+B37</f>
        <v>4222937.226</v>
      </c>
      <c r="C38" s="16">
        <f>C36+C37</f>
        <v>971795.375</v>
      </c>
      <c r="D38" s="16">
        <f>D36+D37</f>
        <v>760529.04478</v>
      </c>
      <c r="E38" s="16">
        <f>D38-C38</f>
        <v>-211266.33022</v>
      </c>
      <c r="F38" s="43">
        <f t="shared" si="1"/>
        <v>18.00948022853703</v>
      </c>
      <c r="G38" s="32">
        <f>D38/C38*100</f>
        <v>78.26020418959084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2021-02-01T13:29:36Z</cp:lastPrinted>
  <dcterms:created xsi:type="dcterms:W3CDTF">2004-07-02T06:40:36Z</dcterms:created>
  <dcterms:modified xsi:type="dcterms:W3CDTF">2021-03-10T08:50:50Z</dcterms:modified>
  <cp:category/>
  <cp:version/>
  <cp:contentType/>
  <cp:contentStatus/>
</cp:coreProperties>
</file>