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'Укр'!$A$1:$G$51</definedName>
  </definedNames>
  <calcPr fullCalcOnLoad="1"/>
</workbook>
</file>

<file path=xl/sharedStrings.xml><?xml version="1.0" encoding="utf-8"?>
<sst xmlns="http://schemas.openxmlformats.org/spreadsheetml/2006/main" count="60" uniqueCount="58">
  <si>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</si>
  <si>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</si>
  <si>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</si>
  <si>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</si>
  <si>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</si>
  <si>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</si>
  <si>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</si>
  <si>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</si>
  <si>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</si>
  <si>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</si>
  <si>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</si>
  <si>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</si>
  <si>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</si>
  <si>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</si>
  <si>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</si>
  <si>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</si>
  <si>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</si>
  <si>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</si>
  <si>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</si>
  <si>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</si>
  <si>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</si>
  <si>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</si>
  <si>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</si>
  <si>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</si>
  <si>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</si>
  <si>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</si>
  <si>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</si>
  <si>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</si>
  <si>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</si>
  <si>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</si>
  <si>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</si>
  <si>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</si>
  <si>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</si>
  <si>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</si>
  <si>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</si>
  <si>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</si>
  <si>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</si>
  <si>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</si>
  <si>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</si>
  <si>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</si>
  <si>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</si>
  <si>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</si>
  <si>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</si>
  <si>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</si>
  <si>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</si>
  <si>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</si>
  <si>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</si>
  <si>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</si>
  <si>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</si>
  <si>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</si>
  <si>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</si>
  <si>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</si>
  <si>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Щотижнева інформація про надходження до бюджету м. Миколаєва за  2020 рік
(без власних надходжень бюджетних установ)</t>
  </si>
  <si>
    <t>План на           січень - жовтень з урахуванням змін, 
тис. грн.</t>
  </si>
  <si>
    <t>в 1,8 р.б.</t>
  </si>
  <si>
    <t>Надійшло           з 01 січня            по 26 жовтня,            тис. грн.</t>
  </si>
  <si>
    <t>в 2,4 р.б.</t>
  </si>
  <si>
    <t>в 3,0 р.б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</si>
</sst>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52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53</v>
      </c>
      <c r="D3" s="38" t="s">
        <v>55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1750494.7</v>
      </c>
      <c r="D6" s="21">
        <v>1621340.497</v>
      </c>
      <c r="E6" s="21">
        <f>D6-C6</f>
        <v>-129154.20299999998</v>
      </c>
      <c r="F6" s="62">
        <f>D6/B6*100</f>
        <v>74.44365727460924</v>
      </c>
      <c r="G6" s="20">
        <f>D6/C6*100</f>
        <v>92.62184552743862</v>
      </c>
    </row>
    <row r="7" spans="1:7" ht="15.75">
      <c r="A7" s="27" t="s">
        <v>25</v>
      </c>
      <c r="B7" s="21">
        <v>950</v>
      </c>
      <c r="C7" s="19">
        <v>950</v>
      </c>
      <c r="D7" s="21">
        <v>1690.74</v>
      </c>
      <c r="E7" s="21">
        <f aca="true" t="shared" si="0" ref="E7:E50">D7-C7</f>
        <v>740.74</v>
      </c>
      <c r="F7" s="49" t="s">
        <v>54</v>
      </c>
      <c r="G7" s="49" t="s">
        <v>54</v>
      </c>
    </row>
    <row r="8" spans="1:7" ht="15.75">
      <c r="A8" s="26" t="s">
        <v>29</v>
      </c>
      <c r="B8" s="21">
        <v>209000</v>
      </c>
      <c r="C8" s="21">
        <v>172604.4</v>
      </c>
      <c r="D8" s="21">
        <v>170661.18</v>
      </c>
      <c r="E8" s="21">
        <f t="shared" si="0"/>
        <v>-1943.2200000000012</v>
      </c>
      <c r="F8" s="62">
        <f aca="true" t="shared" si="1" ref="F8:F51">D8/B8*100</f>
        <v>81.65606698564592</v>
      </c>
      <c r="G8" s="20">
        <f>D8/C8*100</f>
        <v>98.87417701982105</v>
      </c>
    </row>
    <row r="9" spans="1:7" ht="15.75">
      <c r="A9" s="27" t="s">
        <v>22</v>
      </c>
      <c r="B9" s="21">
        <f>B10+B14+B15</f>
        <v>784830</v>
      </c>
      <c r="C9" s="21">
        <f>C10+C14+C15</f>
        <v>653814.3</v>
      </c>
      <c r="D9" s="21">
        <f>D10+D14+D15</f>
        <v>619926.192</v>
      </c>
      <c r="E9" s="21">
        <f t="shared" si="0"/>
        <v>-33888.10800000001</v>
      </c>
      <c r="F9" s="62">
        <f t="shared" si="1"/>
        <v>78.98859523718514</v>
      </c>
      <c r="G9" s="20">
        <f aca="true" t="shared" si="2" ref="G9:G48">D9/C9*100</f>
        <v>94.81686038375116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302409.2</v>
      </c>
      <c r="D10" s="24">
        <f>SUM(D11:D13)</f>
        <v>280885.515</v>
      </c>
      <c r="E10" s="21">
        <f t="shared" si="0"/>
        <v>-21523.684999999998</v>
      </c>
      <c r="F10" s="62">
        <f t="shared" si="1"/>
        <v>78.65077562792261</v>
      </c>
      <c r="G10" s="20">
        <f t="shared" si="2"/>
        <v>92.88259583372464</v>
      </c>
    </row>
    <row r="11" spans="1:7" s="3" customFormat="1" ht="31.5">
      <c r="A11" s="22" t="s">
        <v>23</v>
      </c>
      <c r="B11" s="23">
        <v>40630</v>
      </c>
      <c r="C11" s="23">
        <v>37885.3</v>
      </c>
      <c r="D11" s="23">
        <v>35426.843</v>
      </c>
      <c r="E11" s="21">
        <f t="shared" si="0"/>
        <v>-2458.457000000002</v>
      </c>
      <c r="F11" s="62">
        <f t="shared" si="1"/>
        <v>87.19380507014522</v>
      </c>
      <c r="G11" s="20">
        <f t="shared" si="2"/>
        <v>93.51078914513018</v>
      </c>
    </row>
    <row r="12" spans="1:7" s="3" customFormat="1" ht="15.75">
      <c r="A12" s="22" t="s">
        <v>4</v>
      </c>
      <c r="B12" s="23">
        <v>313400</v>
      </c>
      <c r="C12" s="23">
        <v>261755</v>
      </c>
      <c r="D12" s="21">
        <v>243358.391</v>
      </c>
      <c r="E12" s="21">
        <f t="shared" si="0"/>
        <v>-18396.608999999997</v>
      </c>
      <c r="F12" s="62">
        <f>D12/B12*100</f>
        <v>77.65105009572432</v>
      </c>
      <c r="G12" s="20">
        <f t="shared" si="2"/>
        <v>92.9718213596684</v>
      </c>
    </row>
    <row r="13" spans="1:7" s="3" customFormat="1" ht="15.75">
      <c r="A13" s="22" t="s">
        <v>5</v>
      </c>
      <c r="B13" s="23">
        <v>3100</v>
      </c>
      <c r="C13" s="23">
        <v>2768.9</v>
      </c>
      <c r="D13" s="21">
        <v>2100.281</v>
      </c>
      <c r="E13" s="21">
        <f t="shared" si="0"/>
        <v>-668.6190000000001</v>
      </c>
      <c r="F13" s="62">
        <f t="shared" si="1"/>
        <v>67.75099999999999</v>
      </c>
      <c r="G13" s="20">
        <f t="shared" si="2"/>
        <v>75.85254072014158</v>
      </c>
    </row>
    <row r="14" spans="1:7" s="3" customFormat="1" ht="15.75">
      <c r="A14" s="25" t="s">
        <v>6</v>
      </c>
      <c r="B14" s="23">
        <v>1650</v>
      </c>
      <c r="C14" s="23">
        <v>1295.4</v>
      </c>
      <c r="D14" s="23">
        <v>1235.058</v>
      </c>
      <c r="E14" s="21">
        <f t="shared" si="0"/>
        <v>-60.3420000000001</v>
      </c>
      <c r="F14" s="62">
        <f t="shared" si="1"/>
        <v>74.85199999999999</v>
      </c>
      <c r="G14" s="20">
        <f t="shared" si="2"/>
        <v>95.34182491894396</v>
      </c>
    </row>
    <row r="15" spans="1:7" s="3" customFormat="1" ht="18" customHeight="1">
      <c r="A15" s="25" t="s">
        <v>48</v>
      </c>
      <c r="B15" s="23">
        <v>426050</v>
      </c>
      <c r="C15" s="23">
        <v>350109.7</v>
      </c>
      <c r="D15" s="23">
        <v>337805.619</v>
      </c>
      <c r="E15" s="21">
        <f t="shared" si="0"/>
        <v>-12304.081000000006</v>
      </c>
      <c r="F15" s="62">
        <f t="shared" si="1"/>
        <v>79.28778758361695</v>
      </c>
      <c r="G15" s="20">
        <f t="shared" si="2"/>
        <v>96.48564978348216</v>
      </c>
    </row>
    <row r="16" spans="1:7" ht="15.75">
      <c r="A16" s="26" t="s">
        <v>8</v>
      </c>
      <c r="B16" s="21">
        <v>450</v>
      </c>
      <c r="C16" s="21">
        <v>372.2</v>
      </c>
      <c r="D16" s="58">
        <v>1101.945</v>
      </c>
      <c r="E16" s="21">
        <f t="shared" si="0"/>
        <v>729.7449999999999</v>
      </c>
      <c r="F16" s="49" t="s">
        <v>56</v>
      </c>
      <c r="G16" s="20" t="s">
        <v>57</v>
      </c>
    </row>
    <row r="17" spans="1:7" ht="15.75">
      <c r="A17" s="26" t="s">
        <v>28</v>
      </c>
      <c r="B17" s="21">
        <v>25140</v>
      </c>
      <c r="C17" s="21">
        <v>20847.1</v>
      </c>
      <c r="D17" s="21">
        <v>13544.553</v>
      </c>
      <c r="E17" s="21">
        <f t="shared" si="0"/>
        <v>-7302.546999999999</v>
      </c>
      <c r="F17" s="62">
        <f t="shared" si="1"/>
        <v>53.876503579952264</v>
      </c>
      <c r="G17" s="20">
        <f t="shared" si="2"/>
        <v>64.97092161499681</v>
      </c>
    </row>
    <row r="18" spans="1:7" ht="49.5" customHeight="1">
      <c r="A18" s="26" t="s">
        <v>9</v>
      </c>
      <c r="B18" s="21">
        <v>11000</v>
      </c>
      <c r="C18" s="21">
        <v>9102.8</v>
      </c>
      <c r="D18" s="21">
        <v>8507.03</v>
      </c>
      <c r="E18" s="21">
        <f t="shared" si="0"/>
        <v>-595.7699999999986</v>
      </c>
      <c r="F18" s="62">
        <f t="shared" si="1"/>
        <v>77.33663636363637</v>
      </c>
      <c r="G18" s="20">
        <f t="shared" si="2"/>
        <v>93.45509074131037</v>
      </c>
    </row>
    <row r="19" spans="1:7" ht="15.75">
      <c r="A19" s="26" t="s">
        <v>10</v>
      </c>
      <c r="B19" s="21">
        <v>540</v>
      </c>
      <c r="C19" s="21">
        <v>443.1</v>
      </c>
      <c r="D19" s="21">
        <v>447.389</v>
      </c>
      <c r="E19" s="21">
        <f t="shared" si="0"/>
        <v>4.288999999999987</v>
      </c>
      <c r="F19" s="62">
        <f t="shared" si="1"/>
        <v>82.84981481481482</v>
      </c>
      <c r="G19" s="20">
        <f t="shared" si="2"/>
        <v>100.96795305800046</v>
      </c>
    </row>
    <row r="20" spans="1:7" ht="15.75">
      <c r="A20" s="27" t="s">
        <v>11</v>
      </c>
      <c r="B20" s="21">
        <v>9647</v>
      </c>
      <c r="C20" s="58">
        <v>7410.43</v>
      </c>
      <c r="D20" s="58">
        <v>7988.245</v>
      </c>
      <c r="E20" s="21">
        <f t="shared" si="0"/>
        <v>577.8149999999996</v>
      </c>
      <c r="F20" s="62">
        <f t="shared" si="1"/>
        <v>82.80548357002176</v>
      </c>
      <c r="G20" s="20">
        <f>D20/C20*100</f>
        <v>107.79732080324622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2616039.0300000003</v>
      </c>
      <c r="D21" s="29">
        <f>D6+D7+D8+D9+D16+D17+D18+D19+D20</f>
        <v>2445207.7709999997</v>
      </c>
      <c r="E21" s="29">
        <f t="shared" si="0"/>
        <v>-170831.25900000054</v>
      </c>
      <c r="F21" s="63">
        <f t="shared" si="1"/>
        <v>75.9499206414064</v>
      </c>
      <c r="G21" s="51">
        <f t="shared" si="2"/>
        <v>93.46985052436314</v>
      </c>
    </row>
    <row r="22" spans="1:7" ht="16.5" customHeight="1">
      <c r="A22" s="27" t="s">
        <v>13</v>
      </c>
      <c r="B22" s="21">
        <f>SUM(B23:B37)</f>
        <v>818481.002</v>
      </c>
      <c r="C22" s="21">
        <f>SUM(C23:C37)</f>
        <v>704114.0719999999</v>
      </c>
      <c r="D22" s="21">
        <f>SUM(D23:D37)</f>
        <v>703332.4519999999</v>
      </c>
      <c r="E22" s="21">
        <f t="shared" si="0"/>
        <v>-781.6199999999953</v>
      </c>
      <c r="F22" s="62">
        <f t="shared" si="1"/>
        <v>85.93143277380554</v>
      </c>
      <c r="G22" s="20">
        <f t="shared" si="2"/>
        <v>99.88899241883068</v>
      </c>
    </row>
    <row r="23" spans="1:7" ht="31.5" customHeight="1">
      <c r="A23" s="42" t="s">
        <v>14</v>
      </c>
      <c r="B23" s="23">
        <v>600233.5</v>
      </c>
      <c r="C23" s="23">
        <v>493643.2</v>
      </c>
      <c r="D23" s="23">
        <v>493643.2</v>
      </c>
      <c r="E23" s="21">
        <f t="shared" si="0"/>
        <v>0</v>
      </c>
      <c r="F23" s="62">
        <f t="shared" si="1"/>
        <v>82.24186087580917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25" customHeight="1">
      <c r="A28" s="47" t="s">
        <v>33</v>
      </c>
      <c r="B28" s="59">
        <v>6535.683</v>
      </c>
      <c r="C28" s="59">
        <v>5694.95</v>
      </c>
      <c r="D28" s="61">
        <v>5694.95</v>
      </c>
      <c r="E28" s="21">
        <f t="shared" si="0"/>
        <v>0</v>
      </c>
      <c r="F28" s="62">
        <f t="shared" si="1"/>
        <v>87.13626410583255</v>
      </c>
      <c r="G28" s="64">
        <f t="shared" si="2"/>
        <v>100</v>
      </c>
    </row>
    <row r="29" spans="1:7" ht="50.2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59">
        <v>6037.595</v>
      </c>
      <c r="C31" s="59">
        <v>6037.595</v>
      </c>
      <c r="D31" s="61">
        <v>6037.595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47.2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7" ht="47.25" customHeight="1">
      <c r="A34" s="47" t="s">
        <v>49</v>
      </c>
      <c r="B34" s="60">
        <v>11605.982</v>
      </c>
      <c r="C34" s="60">
        <v>9479.932</v>
      </c>
      <c r="D34" s="61">
        <v>9479.932</v>
      </c>
      <c r="E34" s="21">
        <f t="shared" si="0"/>
        <v>0</v>
      </c>
      <c r="F34" s="62">
        <f t="shared" si="1"/>
        <v>81.68142945594781</v>
      </c>
      <c r="G34" s="20">
        <f t="shared" si="2"/>
        <v>100</v>
      </c>
    </row>
    <row r="35" spans="1:7" s="2" customFormat="1" ht="16.5" customHeight="1">
      <c r="A35" s="48" t="s">
        <v>30</v>
      </c>
      <c r="B35" s="60">
        <v>15466.935</v>
      </c>
      <c r="C35" s="60">
        <v>14399.288</v>
      </c>
      <c r="D35" s="61">
        <v>13621.14</v>
      </c>
      <c r="E35" s="21">
        <f t="shared" si="0"/>
        <v>-778.148000000001</v>
      </c>
      <c r="F35" s="62">
        <f>D35/B35*100</f>
        <v>88.06618764480487</v>
      </c>
      <c r="G35" s="20">
        <f t="shared" si="2"/>
        <v>94.59592724306923</v>
      </c>
    </row>
    <row r="36" spans="1:7" s="2" customFormat="1" ht="48" customHeight="1">
      <c r="A36" s="55" t="s">
        <v>40</v>
      </c>
      <c r="B36" s="60">
        <v>17360.7</v>
      </c>
      <c r="C36" s="60">
        <v>13618.5</v>
      </c>
      <c r="D36" s="61">
        <v>13618.5</v>
      </c>
      <c r="E36" s="21">
        <f t="shared" si="0"/>
        <v>0</v>
      </c>
      <c r="F36" s="62">
        <f>D36/B36*100</f>
        <v>78.44441756380792</v>
      </c>
      <c r="G36" s="20">
        <f t="shared" si="2"/>
        <v>100</v>
      </c>
    </row>
    <row r="37" spans="1:7" s="2" customFormat="1" ht="64.5" customHeight="1">
      <c r="A37" s="55" t="s">
        <v>50</v>
      </c>
      <c r="B37" s="60">
        <v>13936.655</v>
      </c>
      <c r="C37" s="60">
        <v>13936.655</v>
      </c>
      <c r="D37" s="60">
        <v>13936.655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ht="13.5" customHeight="1">
      <c r="A38" s="46" t="s">
        <v>16</v>
      </c>
      <c r="B38" s="29">
        <f>B21+B22</f>
        <v>4037981.102</v>
      </c>
      <c r="C38" s="30">
        <f>C21+C22</f>
        <v>3320153.102</v>
      </c>
      <c r="D38" s="31">
        <f>D21+D22</f>
        <v>3148540.2229999998</v>
      </c>
      <c r="E38" s="29">
        <f t="shared" si="0"/>
        <v>-171612.8790000002</v>
      </c>
      <c r="F38" s="63">
        <f t="shared" si="1"/>
        <v>77.97312923135121</v>
      </c>
      <c r="G38" s="44">
        <f t="shared" si="2"/>
        <v>94.83117574016018</v>
      </c>
    </row>
    <row r="39" spans="1:7" ht="15.75" customHeight="1">
      <c r="A39" s="46" t="s">
        <v>17</v>
      </c>
      <c r="B39" s="21"/>
      <c r="C39" s="30"/>
      <c r="D39" s="32"/>
      <c r="E39" s="21"/>
      <c r="F39" s="62"/>
      <c r="G39" s="44"/>
    </row>
    <row r="40" spans="1:8" s="5" customFormat="1" ht="15" customHeight="1">
      <c r="A40" s="26" t="s">
        <v>7</v>
      </c>
      <c r="B40" s="21">
        <v>705</v>
      </c>
      <c r="C40" s="21">
        <v>600</v>
      </c>
      <c r="D40" s="32">
        <v>594.792</v>
      </c>
      <c r="E40" s="21">
        <f t="shared" si="0"/>
        <v>-5.20799999999997</v>
      </c>
      <c r="F40" s="49">
        <f t="shared" si="1"/>
        <v>84.36765957446809</v>
      </c>
      <c r="G40" s="20">
        <f t="shared" si="2"/>
        <v>99.132</v>
      </c>
      <c r="H40" s="4"/>
    </row>
    <row r="41" spans="1:8" s="5" customFormat="1" ht="15" customHeight="1">
      <c r="A41" s="26" t="s">
        <v>38</v>
      </c>
      <c r="B41" s="21">
        <v>0</v>
      </c>
      <c r="C41" s="21">
        <v>0</v>
      </c>
      <c r="D41" s="32">
        <v>0.295</v>
      </c>
      <c r="E41" s="21">
        <f t="shared" si="0"/>
        <v>0.295</v>
      </c>
      <c r="F41" s="49"/>
      <c r="G41" s="20"/>
      <c r="H41" s="4"/>
    </row>
    <row r="42" spans="1:7" s="4" customFormat="1" ht="49.5" customHeight="1">
      <c r="A42" s="26" t="s">
        <v>43</v>
      </c>
      <c r="B42" s="21">
        <v>1200</v>
      </c>
      <c r="C42" s="21">
        <v>845</v>
      </c>
      <c r="D42" s="21">
        <v>43.267</v>
      </c>
      <c r="E42" s="21">
        <f t="shared" si="0"/>
        <v>-801.733</v>
      </c>
      <c r="F42" s="49">
        <f t="shared" si="1"/>
        <v>3.6055833333333336</v>
      </c>
      <c r="G42" s="20">
        <f t="shared" si="2"/>
        <v>5.120355029585799</v>
      </c>
    </row>
    <row r="43" spans="1:7" s="4" customFormat="1" ht="63.75" customHeight="1">
      <c r="A43" s="45" t="s">
        <v>34</v>
      </c>
      <c r="B43" s="21">
        <v>220</v>
      </c>
      <c r="C43" s="21">
        <v>165</v>
      </c>
      <c r="D43" s="21">
        <v>251.947</v>
      </c>
      <c r="E43" s="21">
        <f t="shared" si="0"/>
        <v>86.947</v>
      </c>
      <c r="F43" s="49">
        <f t="shared" si="1"/>
        <v>114.52136363636363</v>
      </c>
      <c r="G43" s="20">
        <f t="shared" si="2"/>
        <v>152.6951515151515</v>
      </c>
    </row>
    <row r="44" spans="1:7" s="4" customFormat="1" ht="31.5">
      <c r="A44" s="26" t="s">
        <v>18</v>
      </c>
      <c r="B44" s="21">
        <v>4240</v>
      </c>
      <c r="C44" s="21">
        <v>2560</v>
      </c>
      <c r="D44" s="21">
        <v>3956.574</v>
      </c>
      <c r="E44" s="21">
        <f t="shared" si="0"/>
        <v>1396.574</v>
      </c>
      <c r="F44" s="49">
        <f t="shared" si="1"/>
        <v>93.31542452830189</v>
      </c>
      <c r="G44" s="20">
        <f t="shared" si="2"/>
        <v>154.553671875</v>
      </c>
    </row>
    <row r="45" spans="1:7" s="4" customFormat="1" ht="51" customHeight="1">
      <c r="A45" s="26" t="s">
        <v>36</v>
      </c>
      <c r="B45" s="21">
        <v>3000</v>
      </c>
      <c r="C45" s="21">
        <v>1500</v>
      </c>
      <c r="D45" s="21">
        <v>0</v>
      </c>
      <c r="E45" s="21">
        <f t="shared" si="0"/>
        <v>-1500</v>
      </c>
      <c r="F45" s="49"/>
      <c r="G45" s="20"/>
    </row>
    <row r="46" spans="1:7" s="4" customFormat="1" ht="17.25" customHeight="1">
      <c r="A46" s="26" t="s">
        <v>37</v>
      </c>
      <c r="B46" s="21">
        <v>2100</v>
      </c>
      <c r="C46" s="21">
        <v>1100</v>
      </c>
      <c r="D46" s="21">
        <v>0</v>
      </c>
      <c r="E46" s="21">
        <f t="shared" si="0"/>
        <v>-1100</v>
      </c>
      <c r="F46" s="49"/>
      <c r="G46" s="20"/>
    </row>
    <row r="47" spans="1:7" s="4" customFormat="1" ht="51" customHeight="1">
      <c r="A47" s="26" t="s">
        <v>51</v>
      </c>
      <c r="B47" s="21">
        <v>0</v>
      </c>
      <c r="C47" s="21">
        <v>0</v>
      </c>
      <c r="D47" s="21">
        <v>5046.061</v>
      </c>
      <c r="E47" s="21">
        <f t="shared" si="0"/>
        <v>5046.061</v>
      </c>
      <c r="F47" s="49"/>
      <c r="G47" s="20"/>
    </row>
    <row r="48" spans="1:7" s="2" customFormat="1" ht="15.75">
      <c r="A48" s="43" t="s">
        <v>19</v>
      </c>
      <c r="B48" s="29">
        <f>SUM(B40:B47)</f>
        <v>11465</v>
      </c>
      <c r="C48" s="29">
        <f>SUM(C40:C47)</f>
        <v>6770</v>
      </c>
      <c r="D48" s="29">
        <f>SUM(D40:D47)</f>
        <v>9892.936</v>
      </c>
      <c r="E48" s="29">
        <f>D48-C48</f>
        <v>3122.9359999999997</v>
      </c>
      <c r="F48" s="50">
        <f t="shared" si="1"/>
        <v>86.28814653292629</v>
      </c>
      <c r="G48" s="44">
        <f t="shared" si="2"/>
        <v>146.1290398818316</v>
      </c>
    </row>
    <row r="49" spans="1:7" s="53" customFormat="1" ht="16.5" customHeight="1">
      <c r="A49" s="43" t="s">
        <v>20</v>
      </c>
      <c r="B49" s="29">
        <f>B38+B48</f>
        <v>4049446.102</v>
      </c>
      <c r="C49" s="29">
        <f>C38+C48</f>
        <v>3326923.102</v>
      </c>
      <c r="D49" s="29">
        <f>D38+D48</f>
        <v>3158433.159</v>
      </c>
      <c r="E49" s="29">
        <f t="shared" si="0"/>
        <v>-168489.94299999997</v>
      </c>
      <c r="F49" s="63">
        <f t="shared" si="1"/>
        <v>77.99667113583921</v>
      </c>
      <c r="G49" s="44">
        <f>D49/C49*100</f>
        <v>94.93556244510998</v>
      </c>
    </row>
    <row r="50" spans="1:7" s="57" customFormat="1" ht="31.5" customHeight="1">
      <c r="A50" s="56" t="s">
        <v>24</v>
      </c>
      <c r="B50" s="58">
        <v>3730</v>
      </c>
      <c r="C50" s="58">
        <v>2797.5</v>
      </c>
      <c r="D50" s="19">
        <v>4980.64085</v>
      </c>
      <c r="E50" s="21">
        <f t="shared" si="0"/>
        <v>2183.14085</v>
      </c>
      <c r="F50" s="49">
        <f t="shared" si="1"/>
        <v>133.52924530831098</v>
      </c>
      <c r="G50" s="66" t="s">
        <v>54</v>
      </c>
    </row>
    <row r="51" spans="1:7" ht="22.5" customHeight="1">
      <c r="A51" s="52" t="s">
        <v>21</v>
      </c>
      <c r="B51" s="29">
        <f>B49+B50</f>
        <v>4053176.102</v>
      </c>
      <c r="C51" s="29">
        <f>C49+C50</f>
        <v>3329720.602</v>
      </c>
      <c r="D51" s="29">
        <f>D49+D50</f>
        <v>3163413.79985</v>
      </c>
      <c r="E51" s="29">
        <f>D51-C51</f>
        <v>-166306.8021499999</v>
      </c>
      <c r="F51" s="65">
        <f t="shared" si="1"/>
        <v>78.0477758735685</v>
      </c>
      <c r="G51" s="54">
        <f>D51/C51*100</f>
        <v>95.00538267234472</v>
      </c>
    </row>
    <row r="53" spans="1:2" ht="12.75">
      <c r="A53" s="6"/>
      <c r="B53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2020-10-01T11:48:35Z</cp:lastPrinted>
  <dcterms:created xsi:type="dcterms:W3CDTF">2004-07-02T06:40:36Z</dcterms:created>
  <dcterms:modified xsi:type="dcterms:W3CDTF">2020-10-26T13:58:12Z</dcterms:modified>
  <cp:category/>
  <cp:version/>
  <cp:contentType/>
  <cp:contentStatus/>
</cp:coreProperties>
</file>