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'Укр'!$A$1:$G$48</definedName>
  </definedNames>
  <calcPr fullCalcOnLoad="1" refMode="R1C1"/>
</workbook>
</file>

<file path=xl/sharedStrings.xml><?xml version="1.0" encoding="utf-8"?>
<sst xmlns="http://schemas.openxmlformats.org/spreadsheetml/2006/main" count="59" uniqueCount="57">
  <si>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</si>
  <si>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</si>
  <si>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</si>
  <si>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</si>
  <si>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</si>
  <si>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</si>
  <si>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</si>
  <si>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</si>
  <si>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</si>
  <si>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</si>
  <si>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</si>
  <si>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</si>
  <si>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</si>
  <si>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</si>
  <si>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</si>
  <si>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</si>
  <si>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</si>
  <si>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</si>
  <si>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</si>
  <si>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</si>
  <si>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</si>
  <si>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</si>
  <si>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</si>
  <si>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</si>
  <si>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</si>
  <si>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</si>
  <si>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</si>
  <si>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</si>
  <si>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</si>
  <si>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</si>
  <si>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</si>
  <si>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</si>
  <si>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</si>
  <si>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</si>
  <si>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</si>
  <si>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</si>
  <si>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</si>
  <si>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</si>
  <si>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</si>
  <si>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</si>
  <si>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</si>
  <si>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</si>
  <si>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</si>
  <si>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</si>
  <si>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</si>
  <si>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</si>
  <si>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в 1,9 р.б.</t>
  </si>
  <si>
    <t>План на           січень - серпень з урахуванням змін, 
тис. грн.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</si>
  <si>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</si>
  <si>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</si>
  <si>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в 1,8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</si>
  <si>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</si>
  <si>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</si>
  <si>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</si>
  <si>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в 2,0 р.б.</t>
  </si>
  <si>
    <t>Надійшло           з 01 січня            по 31 серпня,            тис. грн.</t>
  </si>
  <si>
    <t>в 2,9 р.б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</si>
</sst>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7" t="s">
        <v>45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47</v>
      </c>
      <c r="D3" s="38" t="s">
        <v>55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1392683.4</v>
      </c>
      <c r="D6" s="21">
        <v>1284578.74</v>
      </c>
      <c r="E6" s="21">
        <f>D6-C6</f>
        <v>-108104.65999999992</v>
      </c>
      <c r="F6" s="63">
        <f>D6/B6*100</f>
        <v>58.98128100775452</v>
      </c>
      <c r="G6" s="20">
        <f>D6/C6*100</f>
        <v>92.23767153396099</v>
      </c>
    </row>
    <row r="7" spans="1:7" ht="15.75">
      <c r="A7" s="27" t="s">
        <v>25</v>
      </c>
      <c r="B7" s="21">
        <v>950</v>
      </c>
      <c r="C7" s="19">
        <v>882.7</v>
      </c>
      <c r="D7" s="21">
        <v>1580.606</v>
      </c>
      <c r="E7" s="21">
        <f aca="true" t="shared" si="0" ref="E7:E46">D7-C7</f>
        <v>697.906</v>
      </c>
      <c r="F7" s="49" t="s">
        <v>49</v>
      </c>
      <c r="G7" s="49" t="s">
        <v>50</v>
      </c>
    </row>
    <row r="8" spans="1:7" ht="15.75">
      <c r="A8" s="26" t="s">
        <v>29</v>
      </c>
      <c r="B8" s="21">
        <v>209000</v>
      </c>
      <c r="C8" s="21">
        <v>112689.9</v>
      </c>
      <c r="D8" s="21">
        <v>134439.762</v>
      </c>
      <c r="E8" s="21">
        <f t="shared" si="0"/>
        <v>21749.861999999994</v>
      </c>
      <c r="F8" s="63">
        <f aca="true" t="shared" si="1" ref="F8:F48">D8/B8*100</f>
        <v>64.32524497607655</v>
      </c>
      <c r="G8" s="20">
        <f>D8/C8*100</f>
        <v>119.30063120119905</v>
      </c>
    </row>
    <row r="9" spans="1:7" ht="15.75">
      <c r="A9" s="27" t="s">
        <v>22</v>
      </c>
      <c r="B9" s="21">
        <f>B10+B14+B15</f>
        <v>784830</v>
      </c>
      <c r="C9" s="21">
        <f>C10+C14+C15</f>
        <v>535412.7</v>
      </c>
      <c r="D9" s="21">
        <f>D10+D14+D15</f>
        <v>520646.179</v>
      </c>
      <c r="E9" s="21">
        <f t="shared" si="0"/>
        <v>-14766.52099999995</v>
      </c>
      <c r="F9" s="63">
        <f t="shared" si="1"/>
        <v>66.33872035982314</v>
      </c>
      <c r="G9" s="20">
        <f aca="true" t="shared" si="2" ref="G9:G45">D9/C9*100</f>
        <v>97.242030119943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241282.4</v>
      </c>
      <c r="D10" s="24">
        <f>SUM(D11:D13)</f>
        <v>232752.87</v>
      </c>
      <c r="E10" s="21">
        <f t="shared" si="0"/>
        <v>-8529.529999999999</v>
      </c>
      <c r="F10" s="63">
        <f t="shared" si="1"/>
        <v>65.173149833394</v>
      </c>
      <c r="G10" s="20">
        <f t="shared" si="2"/>
        <v>96.46491828662181</v>
      </c>
    </row>
    <row r="11" spans="1:7" s="3" customFormat="1" ht="31.5">
      <c r="A11" s="22" t="s">
        <v>23</v>
      </c>
      <c r="B11" s="23">
        <v>40630</v>
      </c>
      <c r="C11" s="23">
        <v>29061.5</v>
      </c>
      <c r="D11" s="23">
        <v>30314.43</v>
      </c>
      <c r="E11" s="21">
        <f t="shared" si="0"/>
        <v>1252.9300000000003</v>
      </c>
      <c r="F11" s="63">
        <f t="shared" si="1"/>
        <v>74.61095249815408</v>
      </c>
      <c r="G11" s="20">
        <f t="shared" si="2"/>
        <v>104.31130533523734</v>
      </c>
    </row>
    <row r="12" spans="1:7" s="3" customFormat="1" ht="15.75">
      <c r="A12" s="22" t="s">
        <v>4</v>
      </c>
      <c r="B12" s="23">
        <v>313400</v>
      </c>
      <c r="C12" s="23">
        <v>210058</v>
      </c>
      <c r="D12" s="21">
        <v>200591.203</v>
      </c>
      <c r="E12" s="21">
        <f t="shared" si="0"/>
        <v>-9466.796999999991</v>
      </c>
      <c r="F12" s="63">
        <f>D12/B12*100</f>
        <v>64.00485098915125</v>
      </c>
      <c r="G12" s="20">
        <f t="shared" si="2"/>
        <v>95.49324615106305</v>
      </c>
    </row>
    <row r="13" spans="1:7" s="3" customFormat="1" ht="15.75">
      <c r="A13" s="22" t="s">
        <v>5</v>
      </c>
      <c r="B13" s="23">
        <v>3100</v>
      </c>
      <c r="C13" s="23">
        <v>2162.9</v>
      </c>
      <c r="D13" s="21">
        <v>1847.237</v>
      </c>
      <c r="E13" s="21">
        <f t="shared" si="0"/>
        <v>-315.663</v>
      </c>
      <c r="F13" s="63">
        <f t="shared" si="1"/>
        <v>59.58829032258065</v>
      </c>
      <c r="G13" s="20">
        <f t="shared" si="2"/>
        <v>85.40556660039762</v>
      </c>
    </row>
    <row r="14" spans="1:7" s="3" customFormat="1" ht="15.75">
      <c r="A14" s="25" t="s">
        <v>6</v>
      </c>
      <c r="B14" s="23">
        <v>1650</v>
      </c>
      <c r="C14" s="23">
        <v>1114.6</v>
      </c>
      <c r="D14" s="23">
        <v>1158.956</v>
      </c>
      <c r="E14" s="21">
        <f t="shared" si="0"/>
        <v>44.355999999999995</v>
      </c>
      <c r="F14" s="63">
        <f t="shared" si="1"/>
        <v>70.23975757575757</v>
      </c>
      <c r="G14" s="20">
        <f t="shared" si="2"/>
        <v>103.9795442311143</v>
      </c>
    </row>
    <row r="15" spans="1:7" s="3" customFormat="1" ht="18" customHeight="1">
      <c r="A15" s="25" t="s">
        <v>53</v>
      </c>
      <c r="B15" s="23">
        <v>426050</v>
      </c>
      <c r="C15" s="23">
        <v>293015.7</v>
      </c>
      <c r="D15" s="23">
        <v>286734.353</v>
      </c>
      <c r="E15" s="21">
        <f t="shared" si="0"/>
        <v>-6281.347000000009</v>
      </c>
      <c r="F15" s="63">
        <f t="shared" si="1"/>
        <v>67.30063443257833</v>
      </c>
      <c r="G15" s="20">
        <f t="shared" si="2"/>
        <v>97.85631042978244</v>
      </c>
    </row>
    <row r="16" spans="1:7" ht="15.75">
      <c r="A16" s="26" t="s">
        <v>8</v>
      </c>
      <c r="B16" s="21">
        <v>450</v>
      </c>
      <c r="C16" s="21">
        <v>288.4</v>
      </c>
      <c r="D16" s="59">
        <v>837.279</v>
      </c>
      <c r="E16" s="21">
        <f t="shared" si="0"/>
        <v>548.879</v>
      </c>
      <c r="F16" s="49" t="s">
        <v>46</v>
      </c>
      <c r="G16" s="20" t="s">
        <v>56</v>
      </c>
    </row>
    <row r="17" spans="1:7" ht="15.75">
      <c r="A17" s="26" t="s">
        <v>28</v>
      </c>
      <c r="B17" s="21">
        <v>25140</v>
      </c>
      <c r="C17" s="21">
        <v>16607.1</v>
      </c>
      <c r="D17" s="21">
        <v>10789.216</v>
      </c>
      <c r="E17" s="21">
        <f t="shared" si="0"/>
        <v>-5817.883999999998</v>
      </c>
      <c r="F17" s="63">
        <f t="shared" si="1"/>
        <v>42.916531424025465</v>
      </c>
      <c r="G17" s="20">
        <f t="shared" si="2"/>
        <v>64.96748980857586</v>
      </c>
    </row>
    <row r="18" spans="1:7" ht="49.5" customHeight="1">
      <c r="A18" s="26" t="s">
        <v>9</v>
      </c>
      <c r="B18" s="21">
        <v>11000</v>
      </c>
      <c r="C18" s="21">
        <v>7228.5</v>
      </c>
      <c r="D18" s="21">
        <v>6270.168</v>
      </c>
      <c r="E18" s="21">
        <f t="shared" si="0"/>
        <v>-958.3320000000003</v>
      </c>
      <c r="F18" s="63">
        <f t="shared" si="1"/>
        <v>57.00152727272727</v>
      </c>
      <c r="G18" s="20">
        <f t="shared" si="2"/>
        <v>86.74231168292177</v>
      </c>
    </row>
    <row r="19" spans="1:7" ht="15.75">
      <c r="A19" s="26" t="s">
        <v>10</v>
      </c>
      <c r="B19" s="21">
        <v>540</v>
      </c>
      <c r="C19" s="21">
        <v>350</v>
      </c>
      <c r="D19" s="21">
        <v>362.809</v>
      </c>
      <c r="E19" s="21">
        <f t="shared" si="0"/>
        <v>12.809000000000026</v>
      </c>
      <c r="F19" s="63">
        <f t="shared" si="1"/>
        <v>67.18685185185186</v>
      </c>
      <c r="G19" s="20">
        <f t="shared" si="2"/>
        <v>103.6597142857143</v>
      </c>
    </row>
    <row r="20" spans="1:7" ht="15.75">
      <c r="A20" s="27" t="s">
        <v>11</v>
      </c>
      <c r="B20" s="21">
        <v>9647</v>
      </c>
      <c r="C20" s="59">
        <v>5648.2</v>
      </c>
      <c r="D20" s="59">
        <v>6733.742</v>
      </c>
      <c r="E20" s="21">
        <f t="shared" si="0"/>
        <v>1085.5420000000004</v>
      </c>
      <c r="F20" s="63">
        <f t="shared" si="1"/>
        <v>69.80140976469369</v>
      </c>
      <c r="G20" s="20">
        <f>D20/C20*100</f>
        <v>119.21925569207889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2071790.8999999997</v>
      </c>
      <c r="D21" s="29">
        <f>D6+D7+D8+D9+D16+D17+D18+D19+D20</f>
        <v>1966238.5010000002</v>
      </c>
      <c r="E21" s="29">
        <f t="shared" si="0"/>
        <v>-105552.39899999951</v>
      </c>
      <c r="F21" s="64">
        <f t="shared" si="1"/>
        <v>61.072788940121484</v>
      </c>
      <c r="G21" s="51">
        <f t="shared" si="2"/>
        <v>94.90525810302577</v>
      </c>
    </row>
    <row r="22" spans="1:7" ht="16.5" customHeight="1">
      <c r="A22" s="27" t="s">
        <v>13</v>
      </c>
      <c r="B22" s="21">
        <f>SUM(B23:B35)</f>
        <v>775886.045</v>
      </c>
      <c r="C22" s="21">
        <f>SUM(C23:C35)</f>
        <v>558137.9009999998</v>
      </c>
      <c r="D22" s="21">
        <f>SUM(D23:D35)</f>
        <v>557552.4249999998</v>
      </c>
      <c r="E22" s="21">
        <f t="shared" si="0"/>
        <v>-585.4760000000242</v>
      </c>
      <c r="F22" s="63">
        <f t="shared" si="1"/>
        <v>71.86009190305772</v>
      </c>
      <c r="G22" s="20">
        <f t="shared" si="2"/>
        <v>99.89510190959061</v>
      </c>
    </row>
    <row r="23" spans="1:7" ht="31.5" customHeight="1">
      <c r="A23" s="42" t="s">
        <v>14</v>
      </c>
      <c r="B23" s="23">
        <v>588794.9</v>
      </c>
      <c r="C23" s="23">
        <v>391799.8</v>
      </c>
      <c r="D23" s="23">
        <v>391799.8</v>
      </c>
      <c r="E23" s="21">
        <f t="shared" si="0"/>
        <v>0</v>
      </c>
      <c r="F23" s="63">
        <f t="shared" si="1"/>
        <v>66.54266196938866</v>
      </c>
      <c r="G23" s="65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49.5" customHeight="1">
      <c r="A25" s="42" t="s">
        <v>48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51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52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47.25" customHeight="1">
      <c r="A28" s="47" t="s">
        <v>33</v>
      </c>
      <c r="B28" s="60">
        <v>4945.483</v>
      </c>
      <c r="C28" s="60">
        <v>3303.58</v>
      </c>
      <c r="D28" s="62">
        <v>3303.58</v>
      </c>
      <c r="E28" s="21">
        <f t="shared" si="0"/>
        <v>0</v>
      </c>
      <c r="F28" s="63">
        <f t="shared" si="1"/>
        <v>66.7999465370723</v>
      </c>
      <c r="G28" s="65">
        <f t="shared" si="2"/>
        <v>100</v>
      </c>
    </row>
    <row r="29" spans="1:7" ht="50.25" customHeight="1">
      <c r="A29" s="47" t="s">
        <v>42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32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60">
        <v>6037.595</v>
      </c>
      <c r="C31" s="60">
        <v>3334.069</v>
      </c>
      <c r="D31" s="62">
        <v>3334.069</v>
      </c>
      <c r="E31" s="21">
        <f t="shared" si="0"/>
        <v>0</v>
      </c>
      <c r="F31" s="63">
        <f t="shared" si="1"/>
        <v>55.22180603369387</v>
      </c>
      <c r="G31" s="20">
        <f t="shared" si="2"/>
        <v>100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1">
        <v>425.767</v>
      </c>
      <c r="C33" s="61">
        <v>425.767</v>
      </c>
      <c r="D33" s="62">
        <v>274.967</v>
      </c>
      <c r="E33" s="21">
        <f t="shared" si="0"/>
        <v>-150.8</v>
      </c>
      <c r="F33" s="63">
        <f t="shared" si="1"/>
        <v>64.58156691335871</v>
      </c>
      <c r="G33" s="20">
        <f t="shared" si="2"/>
        <v>64.58156691335871</v>
      </c>
    </row>
    <row r="34" spans="1:7" s="2" customFormat="1" ht="16.5" customHeight="1">
      <c r="A34" s="48" t="s">
        <v>30</v>
      </c>
      <c r="B34" s="61">
        <v>15293.815</v>
      </c>
      <c r="C34" s="61">
        <v>12502.88</v>
      </c>
      <c r="D34" s="62">
        <v>12068.461</v>
      </c>
      <c r="E34" s="21">
        <f t="shared" si="0"/>
        <v>-434.41899999999987</v>
      </c>
      <c r="F34" s="63">
        <f>D34/B34*100</f>
        <v>78.91072959886071</v>
      </c>
      <c r="G34" s="20">
        <f t="shared" si="2"/>
        <v>96.52544853665715</v>
      </c>
    </row>
    <row r="35" spans="1:7" s="2" customFormat="1" ht="48" customHeight="1">
      <c r="A35" s="55" t="s">
        <v>40</v>
      </c>
      <c r="B35" s="61">
        <v>13510.3</v>
      </c>
      <c r="C35" s="61">
        <v>10767.1</v>
      </c>
      <c r="D35" s="62">
        <v>10767.1</v>
      </c>
      <c r="E35" s="21">
        <f t="shared" si="0"/>
        <v>0</v>
      </c>
      <c r="F35" s="63">
        <f>D35/B35*100</f>
        <v>79.69549158789961</v>
      </c>
      <c r="G35" s="20">
        <f t="shared" si="2"/>
        <v>100</v>
      </c>
    </row>
    <row r="36" spans="1:7" ht="13.5" customHeight="1">
      <c r="A36" s="46" t="s">
        <v>16</v>
      </c>
      <c r="B36" s="29">
        <f>B21+B22</f>
        <v>3995386.145</v>
      </c>
      <c r="C36" s="30">
        <f>C21+C22</f>
        <v>2629928.8009999995</v>
      </c>
      <c r="D36" s="31">
        <f>D21+D22</f>
        <v>2523790.926</v>
      </c>
      <c r="E36" s="29">
        <f t="shared" si="0"/>
        <v>-106137.87499999953</v>
      </c>
      <c r="F36" s="64">
        <f t="shared" si="1"/>
        <v>63.167634726830634</v>
      </c>
      <c r="G36" s="44">
        <f t="shared" si="2"/>
        <v>95.96423009780182</v>
      </c>
    </row>
    <row r="37" spans="1:7" ht="15.75" customHeight="1">
      <c r="A37" s="46" t="s">
        <v>17</v>
      </c>
      <c r="B37" s="21"/>
      <c r="C37" s="30"/>
      <c r="D37" s="32"/>
      <c r="E37" s="21"/>
      <c r="F37" s="63"/>
      <c r="G37" s="44"/>
    </row>
    <row r="38" spans="1:8" s="5" customFormat="1" ht="15" customHeight="1">
      <c r="A38" s="26" t="s">
        <v>7</v>
      </c>
      <c r="B38" s="21">
        <v>705</v>
      </c>
      <c r="C38" s="21">
        <v>557</v>
      </c>
      <c r="D38" s="32">
        <v>574.151</v>
      </c>
      <c r="E38" s="21">
        <f t="shared" si="0"/>
        <v>17.150999999999954</v>
      </c>
      <c r="F38" s="49">
        <f t="shared" si="1"/>
        <v>81.43985815602836</v>
      </c>
      <c r="G38" s="20">
        <f t="shared" si="2"/>
        <v>103.07917414721723</v>
      </c>
      <c r="H38" s="4"/>
    </row>
    <row r="39" spans="1:8" s="5" customFormat="1" ht="15" customHeight="1">
      <c r="A39" s="26" t="s">
        <v>38</v>
      </c>
      <c r="B39" s="21">
        <v>0</v>
      </c>
      <c r="C39" s="21">
        <v>0</v>
      </c>
      <c r="D39" s="32">
        <v>0.295</v>
      </c>
      <c r="E39" s="21">
        <f t="shared" si="0"/>
        <v>0.295</v>
      </c>
      <c r="F39" s="49"/>
      <c r="G39" s="20"/>
      <c r="H39" s="4"/>
    </row>
    <row r="40" spans="1:7" s="4" customFormat="1" ht="49.5" customHeight="1">
      <c r="A40" s="26" t="s">
        <v>43</v>
      </c>
      <c r="B40" s="21">
        <v>1200</v>
      </c>
      <c r="C40" s="21">
        <v>515</v>
      </c>
      <c r="D40" s="21">
        <v>31.617</v>
      </c>
      <c r="E40" s="21">
        <f t="shared" si="0"/>
        <v>-483.383</v>
      </c>
      <c r="F40" s="49">
        <f t="shared" si="1"/>
        <v>2.63475</v>
      </c>
      <c r="G40" s="20">
        <f t="shared" si="2"/>
        <v>6.139223300970873</v>
      </c>
    </row>
    <row r="41" spans="1:7" s="4" customFormat="1" ht="63.75" customHeight="1">
      <c r="A41" s="45" t="s">
        <v>34</v>
      </c>
      <c r="B41" s="21">
        <v>220</v>
      </c>
      <c r="C41" s="21">
        <v>110</v>
      </c>
      <c r="D41" s="21">
        <v>204.251</v>
      </c>
      <c r="E41" s="21">
        <f t="shared" si="0"/>
        <v>94.251</v>
      </c>
      <c r="F41" s="49">
        <f t="shared" si="1"/>
        <v>92.84136363636364</v>
      </c>
      <c r="G41" s="58" t="s">
        <v>46</v>
      </c>
    </row>
    <row r="42" spans="1:7" s="4" customFormat="1" ht="31.5">
      <c r="A42" s="26" t="s">
        <v>18</v>
      </c>
      <c r="B42" s="21">
        <v>4240</v>
      </c>
      <c r="C42" s="21">
        <v>1760</v>
      </c>
      <c r="D42" s="21">
        <v>3547.615</v>
      </c>
      <c r="E42" s="21">
        <f t="shared" si="0"/>
        <v>1787.6149999999998</v>
      </c>
      <c r="F42" s="49">
        <f t="shared" si="1"/>
        <v>83.67016509433962</v>
      </c>
      <c r="G42" s="58" t="s">
        <v>54</v>
      </c>
    </row>
    <row r="43" spans="1:7" s="4" customFormat="1" ht="51" customHeight="1">
      <c r="A43" s="26" t="s">
        <v>36</v>
      </c>
      <c r="B43" s="21">
        <v>3000</v>
      </c>
      <c r="C43" s="21">
        <v>0</v>
      </c>
      <c r="D43" s="21">
        <v>0</v>
      </c>
      <c r="E43" s="21">
        <f t="shared" si="0"/>
        <v>0</v>
      </c>
      <c r="F43" s="49"/>
      <c r="G43" s="20"/>
    </row>
    <row r="44" spans="1:7" s="4" customFormat="1" ht="17.25" customHeight="1">
      <c r="A44" s="26" t="s">
        <v>37</v>
      </c>
      <c r="B44" s="21">
        <v>2100</v>
      </c>
      <c r="C44" s="21">
        <v>0</v>
      </c>
      <c r="D44" s="21">
        <v>0</v>
      </c>
      <c r="E44" s="21">
        <f t="shared" si="0"/>
        <v>0</v>
      </c>
      <c r="F44" s="49"/>
      <c r="G44" s="20"/>
    </row>
    <row r="45" spans="1:7" s="2" customFormat="1" ht="15.75">
      <c r="A45" s="43" t="s">
        <v>19</v>
      </c>
      <c r="B45" s="29">
        <f>SUM(B38:B44)</f>
        <v>11465</v>
      </c>
      <c r="C45" s="29">
        <v>2942</v>
      </c>
      <c r="D45" s="29">
        <f>SUM(D38:D44)</f>
        <v>4357.929</v>
      </c>
      <c r="E45" s="29">
        <f t="shared" si="0"/>
        <v>1415.929</v>
      </c>
      <c r="F45" s="50">
        <f t="shared" si="1"/>
        <v>38.0107195813345</v>
      </c>
      <c r="G45" s="44">
        <f t="shared" si="2"/>
        <v>148.12811012916384</v>
      </c>
    </row>
    <row r="46" spans="1:7" s="53" customFormat="1" ht="16.5" customHeight="1">
      <c r="A46" s="43" t="s">
        <v>20</v>
      </c>
      <c r="B46" s="29">
        <f>B36+B45</f>
        <v>4006851.145</v>
      </c>
      <c r="C46" s="29">
        <f>C36+C45</f>
        <v>2632870.8009999995</v>
      </c>
      <c r="D46" s="29">
        <f>D36+D45</f>
        <v>2528148.855</v>
      </c>
      <c r="E46" s="29">
        <f t="shared" si="0"/>
        <v>-104721.94599999953</v>
      </c>
      <c r="F46" s="64">
        <f t="shared" si="1"/>
        <v>63.095652009802826</v>
      </c>
      <c r="G46" s="44">
        <f>D46/C46*100</f>
        <v>96.02251861503326</v>
      </c>
    </row>
    <row r="47" spans="1:7" s="57" customFormat="1" ht="31.5" customHeight="1">
      <c r="A47" s="56" t="s">
        <v>24</v>
      </c>
      <c r="B47" s="59">
        <v>3730</v>
      </c>
      <c r="C47" s="59">
        <v>1865</v>
      </c>
      <c r="D47" s="19">
        <v>3706.493</v>
      </c>
      <c r="E47" s="59">
        <v>1799.043</v>
      </c>
      <c r="F47" s="49">
        <f t="shared" si="1"/>
        <v>99.3697855227882</v>
      </c>
      <c r="G47" s="58" t="s">
        <v>54</v>
      </c>
    </row>
    <row r="48" spans="1:7" ht="22.5" customHeight="1">
      <c r="A48" s="52" t="s">
        <v>21</v>
      </c>
      <c r="B48" s="29">
        <f>B46+B47</f>
        <v>4010581.145</v>
      </c>
      <c r="C48" s="29">
        <f>C46+C47</f>
        <v>2634735.8009999995</v>
      </c>
      <c r="D48" s="29">
        <f>D46+D47</f>
        <v>2531855.3479999998</v>
      </c>
      <c r="E48" s="29">
        <f>D48-C48</f>
        <v>-102880.45299999975</v>
      </c>
      <c r="F48" s="66">
        <f t="shared" si="1"/>
        <v>63.129388396902755</v>
      </c>
      <c r="G48" s="54">
        <f>D48/C48*100</f>
        <v>96.0952269688311</v>
      </c>
    </row>
    <row r="50" spans="1:2" ht="12.75">
      <c r="A50" s="6"/>
      <c r="B5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2020-08-31T09:19:26Z</cp:lastPrinted>
  <dcterms:created xsi:type="dcterms:W3CDTF">2004-07-02T06:40:36Z</dcterms:created>
  <dcterms:modified xsi:type="dcterms:W3CDTF">2020-09-21T06:02:38Z</dcterms:modified>
  <cp:category/>
  <cp:version/>
  <cp:contentType/>
  <cp:contentStatus/>
</cp:coreProperties>
</file>