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<sst xmlns="http://schemas.openxmlformats.org/spreadsheetml/2006/main" count="110" uniqueCount="104">
  <si>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</si>
  <si>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</si>
  <si>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</si>
  <si>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</si>
  <si>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</si>
  <si>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</si>
  <si>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</si>
  <si>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</si>
  <si>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</si>
  <si>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</si>
  <si>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</si>
  <si>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</si>
  <si>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</si>
  <si>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</si>
  <si>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</si>
  <si>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</si>
  <si>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</si>
  <si>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</si>
  <si>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</si>
  <si>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</si>
  <si>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</si>
  <si>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</si>
  <si>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</si>
  <si>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</si>
  <si>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</si>
  <si>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</si>
  <si>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</si>
  <si>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</si>
  <si>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</si>
  <si>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</si>
  <si>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</si>
  <si>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</si>
  <si>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</si>
  <si>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</si>
  <si>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</si>
  <si>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</si>
  <si>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</si>
  <si>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</si>
  <si>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</si>
  <si>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</si>
  <si>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</si>
  <si>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</si>
  <si>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</si>
  <si>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</si>
  <si>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</si>
  <si>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</si>
  <si>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</si>
  <si>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</si>
  <si>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</si>
  <si>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</si>
  <si>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</si>
  <si>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</si>
  <si>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</si>
  <si>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</si>
  <si>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</si>
  <si>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</si>
  <si>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</si>
  <si>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</si>
  <si>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</si>
  <si>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</si>
  <si>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</si>
  <si>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</si>
  <si>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</si>
  <si>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</si>
  <si>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</si>
  <si>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</si>
  <si>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</si>
  <si>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</si>
  <si>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</si>
  <si>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</si>
  <si>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</si>
  <si>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</si>
  <si>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</si>
  <si>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</si>
  <si>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</si>
  <si>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</si>
  <si>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</si>
  <si>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</si>
  <si>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</si>
  <si>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</si>
  <si>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</si>
  <si>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</si>
  <si>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</si>
  <si>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</si>
  <si>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</si>
  <si>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</si>
  <si>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</si>
  <si>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Возврат средств, предоставленных для кредитования граждан на строительство жилья</t>
  </si>
  <si>
    <t>План на           січень - березень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</si>
  <si>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</si>
  <si>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План на
 январь- март с учетом изменений, тыс. грн.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</si>
  <si>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</si>
  <si>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в 7,7 р.б.</t>
  </si>
  <si>
    <t>в 12,9 р.б.</t>
  </si>
  <si>
    <t>в 4,2 р.б.</t>
  </si>
  <si>
    <t>в 3,4 р.б.</t>
  </si>
  <si>
    <t xml:space="preserve">Поступило          с 01 января
по 17 марта,
тыс. грн. </t>
  </si>
  <si>
    <t xml:space="preserve">Надійшло з
 01 січня по 
17 березня            тис. грн. </t>
  </si>
  <si>
    <t>в 5,3 р.б.</t>
  </si>
  <si>
    <t>в 3,3 р.б.</t>
  </si>
  <si>
    <t>в 3,1 р.б.</t>
  </si>
  <si>
    <t>в 2,0 р.б.</t>
  </si>
  <si>
    <t xml:space="preserve"> в 5,3 р.б.</t>
  </si>
  <si>
    <t>в 2,0 р.б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</si>
</sst>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1">
      <selection activeCell="F40" sqref="F40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6" t="s">
        <v>89</v>
      </c>
      <c r="B2" s="106"/>
      <c r="C2" s="106"/>
      <c r="D2" s="106"/>
      <c r="E2" s="106"/>
      <c r="F2" s="106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88</v>
      </c>
      <c r="D4" s="90" t="s">
        <v>97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256882</v>
      </c>
      <c r="D7" s="48">
        <v>241595.374</v>
      </c>
      <c r="E7" s="49">
        <f>D7/B7*100</f>
        <v>19.97765486286599</v>
      </c>
      <c r="F7" s="50">
        <f>D7/C7*100</f>
        <v>94.0491642076907</v>
      </c>
    </row>
    <row r="8" spans="1:6" ht="18" customHeight="1">
      <c r="A8" s="62" t="s">
        <v>64</v>
      </c>
      <c r="B8" s="51">
        <v>2140</v>
      </c>
      <c r="C8" s="47">
        <v>1145</v>
      </c>
      <c r="D8" s="48">
        <v>1134.481</v>
      </c>
      <c r="E8" s="49">
        <f aca="true" t="shared" si="0" ref="E8:E45">D8/B8*100</f>
        <v>53.013130841121495</v>
      </c>
      <c r="F8" s="50">
        <f aca="true" t="shared" si="1" ref="F8:F21">D8/C8*100</f>
        <v>99.08131004366813</v>
      </c>
    </row>
    <row r="9" spans="1:6" ht="49.5" customHeight="1">
      <c r="A9" s="61" t="s">
        <v>30</v>
      </c>
      <c r="B9" s="51">
        <v>195600</v>
      </c>
      <c r="C9" s="47">
        <v>37880</v>
      </c>
      <c r="D9" s="48">
        <v>41256.028</v>
      </c>
      <c r="E9" s="49">
        <f t="shared" si="0"/>
        <v>21.092038854805725</v>
      </c>
      <c r="F9" s="50">
        <f t="shared" si="1"/>
        <v>108.91242872228088</v>
      </c>
    </row>
    <row r="10" spans="1:6" ht="15.75">
      <c r="A10" s="62" t="s">
        <v>56</v>
      </c>
      <c r="B10" s="53">
        <f>B11+B15+B17</f>
        <v>537438</v>
      </c>
      <c r="C10" s="47">
        <f>C11+C15+C17</f>
        <v>123842.12000000001</v>
      </c>
      <c r="D10" s="47">
        <f>D11+D15+D16+D17</f>
        <v>120254.29999999999</v>
      </c>
      <c r="E10" s="49">
        <f t="shared" si="0"/>
        <v>22.375474008164662</v>
      </c>
      <c r="F10" s="50">
        <f t="shared" si="1"/>
        <v>97.10290812205086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70487.99</v>
      </c>
      <c r="D11" s="56">
        <f>D12+D13+D14</f>
        <v>56467.986</v>
      </c>
      <c r="E11" s="49">
        <f t="shared" si="0"/>
        <v>18.40799131562991</v>
      </c>
      <c r="F11" s="50">
        <f t="shared" si="1"/>
        <v>80.1100811641813</v>
      </c>
    </row>
    <row r="12" spans="1:6" s="12" customFormat="1" ht="33" customHeight="1">
      <c r="A12" s="54" t="s">
        <v>58</v>
      </c>
      <c r="B12" s="55">
        <v>24108</v>
      </c>
      <c r="C12" s="56">
        <v>4760</v>
      </c>
      <c r="D12" s="58">
        <v>6358.984</v>
      </c>
      <c r="E12" s="49">
        <f t="shared" si="0"/>
        <v>26.377069852331175</v>
      </c>
      <c r="F12" s="50">
        <f t="shared" si="1"/>
        <v>133.59210084033614</v>
      </c>
    </row>
    <row r="13" spans="1:6" s="12" customFormat="1" ht="15.75">
      <c r="A13" s="54" t="s">
        <v>32</v>
      </c>
      <c r="B13" s="55">
        <v>280700</v>
      </c>
      <c r="C13" s="56">
        <v>65552.99</v>
      </c>
      <c r="D13" s="58">
        <v>49177.663</v>
      </c>
      <c r="E13" s="49">
        <f t="shared" si="0"/>
        <v>17.519651941574637</v>
      </c>
      <c r="F13" s="50">
        <f t="shared" si="1"/>
        <v>75.019710008651</v>
      </c>
    </row>
    <row r="14" spans="1:6" s="12" customFormat="1" ht="15.75" customHeight="1">
      <c r="A14" s="54" t="s">
        <v>33</v>
      </c>
      <c r="B14" s="55">
        <v>1950</v>
      </c>
      <c r="C14" s="56">
        <v>175</v>
      </c>
      <c r="D14" s="101">
        <v>931.339</v>
      </c>
      <c r="E14" s="49">
        <f t="shared" si="0"/>
        <v>47.76097435897436</v>
      </c>
      <c r="F14" s="50" t="s">
        <v>98</v>
      </c>
    </row>
    <row r="15" spans="1:6" s="12" customFormat="1" ht="18.75" customHeight="1">
      <c r="A15" s="60" t="s">
        <v>34</v>
      </c>
      <c r="B15" s="55">
        <v>250</v>
      </c>
      <c r="C15" s="56">
        <v>54.13</v>
      </c>
      <c r="D15" s="58">
        <v>76.615</v>
      </c>
      <c r="E15" s="49">
        <f t="shared" si="0"/>
        <v>30.645999999999994</v>
      </c>
      <c r="F15" s="50">
        <f t="shared" si="1"/>
        <v>141.53888786255308</v>
      </c>
    </row>
    <row r="16" spans="1:6" s="12" customFormat="1" ht="54" customHeight="1">
      <c r="A16" s="60" t="s">
        <v>66</v>
      </c>
      <c r="B16" s="55"/>
      <c r="C16" s="56"/>
      <c r="D16" s="58">
        <v>-37.086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53300</v>
      </c>
      <c r="D17" s="58">
        <v>63746.785</v>
      </c>
      <c r="E17" s="49">
        <f t="shared" si="0"/>
        <v>27.66427331510654</v>
      </c>
      <c r="F17" s="50">
        <f t="shared" si="1"/>
        <v>119.59997185741089</v>
      </c>
    </row>
    <row r="18" spans="1:6" ht="20.25" customHeight="1">
      <c r="A18" s="61" t="s">
        <v>37</v>
      </c>
      <c r="B18" s="51">
        <v>150</v>
      </c>
      <c r="C18" s="47">
        <v>36</v>
      </c>
      <c r="D18" s="46">
        <v>118.079</v>
      </c>
      <c r="E18" s="49">
        <f t="shared" si="0"/>
        <v>78.71933333333332</v>
      </c>
      <c r="F18" s="50" t="s">
        <v>99</v>
      </c>
    </row>
    <row r="19" spans="1:6" ht="42.75" customHeight="1">
      <c r="A19" s="61" t="s">
        <v>81</v>
      </c>
      <c r="B19" s="51">
        <v>20500</v>
      </c>
      <c r="C19" s="47">
        <v>4086</v>
      </c>
      <c r="D19" s="48">
        <v>3606.299</v>
      </c>
      <c r="E19" s="49">
        <f t="shared" si="0"/>
        <v>17.591702439024388</v>
      </c>
      <c r="F19" s="50">
        <f t="shared" si="1"/>
        <v>88.2598874204601</v>
      </c>
    </row>
    <row r="20" spans="1:6" ht="69" customHeight="1">
      <c r="A20" s="61" t="s">
        <v>38</v>
      </c>
      <c r="B20" s="51">
        <v>10500</v>
      </c>
      <c r="C20" s="47">
        <v>2625</v>
      </c>
      <c r="D20" s="48">
        <v>1972.252</v>
      </c>
      <c r="E20" s="49">
        <f t="shared" si="0"/>
        <v>18.78335238095238</v>
      </c>
      <c r="F20" s="50">
        <f t="shared" si="1"/>
        <v>75.13340952380952</v>
      </c>
    </row>
    <row r="21" spans="1:6" ht="16.5" customHeight="1">
      <c r="A21" s="61" t="s">
        <v>39</v>
      </c>
      <c r="B21" s="51">
        <v>300</v>
      </c>
      <c r="C21" s="47">
        <v>62</v>
      </c>
      <c r="D21" s="48">
        <v>93.446</v>
      </c>
      <c r="E21" s="49">
        <f t="shared" si="0"/>
        <v>31.148666666666664</v>
      </c>
      <c r="F21" s="50">
        <f t="shared" si="1"/>
        <v>150.71935483870968</v>
      </c>
    </row>
    <row r="22" spans="1:6" ht="22.5" customHeight="1">
      <c r="A22" s="62" t="s">
        <v>40</v>
      </c>
      <c r="B22" s="51">
        <v>3100</v>
      </c>
      <c r="C22" s="47">
        <v>765</v>
      </c>
      <c r="D22" s="46">
        <v>2339.398</v>
      </c>
      <c r="E22" s="49">
        <f t="shared" si="0"/>
        <v>75.46445161290323</v>
      </c>
      <c r="F22" s="50" t="s">
        <v>100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412369.657</v>
      </c>
      <c r="E23" s="65">
        <f t="shared" si="0"/>
        <v>20.836684611249</v>
      </c>
      <c r="F23" s="66">
        <f aca="true" t="shared" si="2" ref="F23:F32">D23/C23*100</f>
        <v>96.50066605336029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523828.78500000003</v>
      </c>
      <c r="D24" s="56">
        <f>SUM(D25:D31)</f>
        <v>497260.69499999995</v>
      </c>
      <c r="E24" s="49">
        <f t="shared" si="0"/>
        <v>30.614413916505313</v>
      </c>
      <c r="F24" s="50">
        <f t="shared" si="2"/>
        <v>94.92809659171363</v>
      </c>
    </row>
    <row r="25" spans="1:6" ht="119.25" customHeight="1">
      <c r="A25" s="94" t="s">
        <v>43</v>
      </c>
      <c r="B25" s="55">
        <v>521582.3</v>
      </c>
      <c r="C25" s="69">
        <v>123886.8</v>
      </c>
      <c r="D25" s="70">
        <v>117196.007</v>
      </c>
      <c r="E25" s="49">
        <f t="shared" si="0"/>
        <v>22.469322099312038</v>
      </c>
      <c r="F25" s="50">
        <f t="shared" si="2"/>
        <v>94.59926884865861</v>
      </c>
    </row>
    <row r="26" spans="1:6" ht="146.25" customHeight="1">
      <c r="A26" s="94" t="s">
        <v>44</v>
      </c>
      <c r="B26" s="55">
        <v>299682.7</v>
      </c>
      <c r="C26" s="69">
        <v>206788.975</v>
      </c>
      <c r="D26" s="70">
        <v>187402.175</v>
      </c>
      <c r="E26" s="49">
        <f t="shared" si="0"/>
        <v>62.53353129826979</v>
      </c>
      <c r="F26" s="50">
        <f t="shared" si="2"/>
        <v>90.62483867914138</v>
      </c>
    </row>
    <row r="27" spans="1:6" ht="83.25" customHeight="1">
      <c r="A27" s="94" t="s">
        <v>45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2"/>
        <v>24.075022461814914</v>
      </c>
    </row>
    <row r="28" spans="1:6" ht="31.5">
      <c r="A28" s="94" t="s">
        <v>46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2"/>
        <v>100</v>
      </c>
    </row>
    <row r="29" spans="1:6" ht="36" customHeight="1">
      <c r="A29" s="94" t="s">
        <v>47</v>
      </c>
      <c r="B29" s="55">
        <v>417548.2</v>
      </c>
      <c r="C29" s="56">
        <v>104325.758</v>
      </c>
      <c r="D29" s="70">
        <v>104300.165</v>
      </c>
      <c r="E29" s="49">
        <f t="shared" si="0"/>
        <v>24.97919162386522</v>
      </c>
      <c r="F29" s="50">
        <f t="shared" si="2"/>
        <v>99.97546818686905</v>
      </c>
    </row>
    <row r="30" spans="1:6" ht="16.5" customHeight="1">
      <c r="A30" s="95" t="s">
        <v>48</v>
      </c>
      <c r="B30" s="55">
        <v>4516.75</v>
      </c>
      <c r="C30" s="69">
        <v>901.552</v>
      </c>
      <c r="D30" s="70">
        <v>718.923</v>
      </c>
      <c r="E30" s="49">
        <f t="shared" si="0"/>
        <v>15.916820722864891</v>
      </c>
      <c r="F30" s="50">
        <f t="shared" si="2"/>
        <v>79.74282126821304</v>
      </c>
    </row>
    <row r="31" spans="1:6" ht="226.5" customHeight="1">
      <c r="A31" s="96" t="s">
        <v>83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2"/>
        <v>88.58320733796997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951151.905</v>
      </c>
      <c r="D32" s="75">
        <f>D23+D24</f>
        <v>909630.352</v>
      </c>
      <c r="E32" s="65">
        <f t="shared" si="0"/>
        <v>25.24418800481228</v>
      </c>
      <c r="F32" s="66">
        <f t="shared" si="2"/>
        <v>95.63460339176841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162.36</v>
      </c>
      <c r="D35" s="77">
        <v>290.343</v>
      </c>
      <c r="E35" s="49">
        <f t="shared" si="0"/>
        <v>46.829516129032264</v>
      </c>
      <c r="F35" s="50">
        <f>D35/C35*100</f>
        <v>178.82668144863268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80.2</v>
      </c>
      <c r="D37" s="51">
        <v>69.237</v>
      </c>
      <c r="E37" s="49">
        <f t="shared" si="0"/>
        <v>23.079</v>
      </c>
      <c r="F37" s="50">
        <f>D37/C37*100</f>
        <v>86.33042394014961</v>
      </c>
    </row>
    <row r="38" spans="1:6" ht="65.25" customHeight="1">
      <c r="A38" s="97" t="s">
        <v>61</v>
      </c>
      <c r="B38" s="51">
        <v>71.74</v>
      </c>
      <c r="C38" s="47">
        <v>15</v>
      </c>
      <c r="D38" s="51">
        <v>27.674</v>
      </c>
      <c r="E38" s="49">
        <f t="shared" si="0"/>
        <v>38.57541120713688</v>
      </c>
      <c r="F38" s="50">
        <f>D38/C38*100</f>
        <v>184.49333333333334</v>
      </c>
    </row>
    <row r="39" spans="1:6" s="15" customFormat="1" ht="47.25" customHeight="1">
      <c r="A39" s="61" t="s">
        <v>52</v>
      </c>
      <c r="B39" s="51">
        <v>500</v>
      </c>
      <c r="C39" s="47">
        <v>120</v>
      </c>
      <c r="D39" s="51">
        <v>928.629</v>
      </c>
      <c r="E39" s="49">
        <f t="shared" si="0"/>
        <v>185.72580000000002</v>
      </c>
      <c r="F39" s="50" t="s">
        <v>92</v>
      </c>
    </row>
    <row r="40" spans="1:6" s="14" customFormat="1" ht="38.25" customHeight="1">
      <c r="A40" s="79" t="s">
        <v>68</v>
      </c>
      <c r="B40" s="51">
        <v>2000</v>
      </c>
      <c r="C40" s="47">
        <v>200</v>
      </c>
      <c r="D40" s="51"/>
      <c r="E40" s="49"/>
      <c r="F40" s="50">
        <f>D40/C40*100</f>
        <v>0</v>
      </c>
    </row>
    <row r="41" spans="1:6" s="21" customFormat="1" ht="24" customHeight="1">
      <c r="A41" s="61" t="s">
        <v>71</v>
      </c>
      <c r="B41" s="100">
        <v>500</v>
      </c>
      <c r="C41" s="80">
        <v>130</v>
      </c>
      <c r="D41" s="80">
        <v>1677.261</v>
      </c>
      <c r="E41" s="99" t="s">
        <v>95</v>
      </c>
      <c r="F41" s="50" t="s">
        <v>93</v>
      </c>
    </row>
    <row r="42" spans="1:6" ht="17.25" customHeight="1">
      <c r="A42" s="98" t="s">
        <v>53</v>
      </c>
      <c r="B42" s="64">
        <f>SUM(B35:B41)</f>
        <v>3991.74</v>
      </c>
      <c r="C42" s="64">
        <f>SUM(C35:C41)</f>
        <v>707.56</v>
      </c>
      <c r="D42" s="64">
        <f>SUM(D34:D41)</f>
        <v>2981.56</v>
      </c>
      <c r="E42" s="65">
        <f t="shared" si="0"/>
        <v>74.69324154378792</v>
      </c>
      <c r="F42" s="66" t="s">
        <v>94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951859.4650000001</v>
      </c>
      <c r="D43" s="64">
        <f>D32+D42</f>
        <v>912611.912</v>
      </c>
      <c r="E43" s="65">
        <f t="shared" si="0"/>
        <v>25.29890671478138</v>
      </c>
      <c r="F43" s="66">
        <f>D43/C43*100</f>
        <v>95.87674920057657</v>
      </c>
    </row>
    <row r="44" spans="1:6" s="8" customFormat="1" ht="48" customHeight="1">
      <c r="A44" s="102" t="s">
        <v>60</v>
      </c>
      <c r="B44" s="103">
        <v>705.5</v>
      </c>
      <c r="C44" s="47">
        <v>176.375</v>
      </c>
      <c r="D44" s="47">
        <v>356.199</v>
      </c>
      <c r="E44" s="104">
        <f t="shared" si="0"/>
        <v>50.4888731396173</v>
      </c>
      <c r="F44" s="105" t="s">
        <v>103</v>
      </c>
    </row>
    <row r="45" spans="1:6" ht="19.5" customHeight="1">
      <c r="A45" s="63" t="s">
        <v>55</v>
      </c>
      <c r="B45" s="64">
        <f>B43+B44</f>
        <v>3608023.09</v>
      </c>
      <c r="C45" s="82">
        <f>C43+C44</f>
        <v>952035.8400000001</v>
      </c>
      <c r="D45" s="64">
        <f>D43+D44</f>
        <v>912968.111</v>
      </c>
      <c r="E45" s="65">
        <f t="shared" si="0"/>
        <v>25.30383227120645</v>
      </c>
      <c r="F45" s="66">
        <f>D45/C45*100</f>
        <v>95.8964014421978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6" t="s">
        <v>91</v>
      </c>
      <c r="B2" s="106"/>
      <c r="C2" s="106"/>
      <c r="D2" s="106"/>
      <c r="E2" s="106"/>
      <c r="F2" s="106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90</v>
      </c>
      <c r="D4" s="31" t="s">
        <v>96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256882</v>
      </c>
      <c r="D7" s="48">
        <v>241595.374</v>
      </c>
      <c r="E7" s="49">
        <f>D7/B7*100</f>
        <v>19.97765486286599</v>
      </c>
      <c r="F7" s="50">
        <f>D7/C7*100</f>
        <v>94.0491642076907</v>
      </c>
    </row>
    <row r="8" spans="1:6" ht="21.75" customHeight="1">
      <c r="A8" s="45" t="s">
        <v>1</v>
      </c>
      <c r="B8" s="51">
        <v>2140</v>
      </c>
      <c r="C8" s="47">
        <v>1145</v>
      </c>
      <c r="D8" s="48">
        <v>1134.481</v>
      </c>
      <c r="E8" s="49">
        <f aca="true" t="shared" si="0" ref="E8:E45">D8/B8*100</f>
        <v>53.013130841121495</v>
      </c>
      <c r="F8" s="50">
        <f aca="true" t="shared" si="1" ref="F8:F44">D8/C8*100</f>
        <v>99.08131004366813</v>
      </c>
    </row>
    <row r="9" spans="1:6" ht="47.25" customHeight="1">
      <c r="A9" s="52" t="s">
        <v>25</v>
      </c>
      <c r="B9" s="51">
        <v>195600</v>
      </c>
      <c r="C9" s="47">
        <v>37880</v>
      </c>
      <c r="D9" s="48">
        <v>41256.028</v>
      </c>
      <c r="E9" s="49">
        <f t="shared" si="0"/>
        <v>21.092038854805725</v>
      </c>
      <c r="F9" s="50">
        <f t="shared" si="1"/>
        <v>108.91242872228088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123842.12000000001</v>
      </c>
      <c r="D10" s="47">
        <f>D11+D15+D16+D17</f>
        <v>120254.29999999999</v>
      </c>
      <c r="E10" s="49">
        <f t="shared" si="0"/>
        <v>22.375474008164662</v>
      </c>
      <c r="F10" s="50">
        <f t="shared" si="1"/>
        <v>97.10290812205086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70487.99</v>
      </c>
      <c r="D11" s="56">
        <f>D12+D13+D14</f>
        <v>56467.986</v>
      </c>
      <c r="E11" s="49">
        <f t="shared" si="0"/>
        <v>18.40799131562991</v>
      </c>
      <c r="F11" s="50">
        <f t="shared" si="1"/>
        <v>80.1100811641813</v>
      </c>
    </row>
    <row r="12" spans="1:6" s="13" customFormat="1" ht="38.25" customHeight="1">
      <c r="A12" s="57" t="s">
        <v>24</v>
      </c>
      <c r="B12" s="55">
        <v>24108</v>
      </c>
      <c r="C12" s="56">
        <v>4760</v>
      </c>
      <c r="D12" s="58">
        <v>6358.984</v>
      </c>
      <c r="E12" s="49">
        <f t="shared" si="0"/>
        <v>26.377069852331175</v>
      </c>
      <c r="F12" s="50">
        <f t="shared" si="1"/>
        <v>133.59210084033614</v>
      </c>
    </row>
    <row r="13" spans="1:6" s="13" customFormat="1" ht="15.75">
      <c r="A13" s="59" t="s">
        <v>84</v>
      </c>
      <c r="B13" s="55">
        <v>280700</v>
      </c>
      <c r="C13" s="56">
        <v>65552.99</v>
      </c>
      <c r="D13" s="58">
        <v>49177.663</v>
      </c>
      <c r="E13" s="49">
        <f t="shared" si="0"/>
        <v>17.519651941574637</v>
      </c>
      <c r="F13" s="50">
        <f t="shared" si="1"/>
        <v>75.019710008651</v>
      </c>
    </row>
    <row r="14" spans="1:6" s="13" customFormat="1" ht="15.75">
      <c r="A14" s="54" t="s">
        <v>18</v>
      </c>
      <c r="B14" s="55">
        <v>1950</v>
      </c>
      <c r="C14" s="56">
        <v>175</v>
      </c>
      <c r="D14" s="101">
        <v>931.339</v>
      </c>
      <c r="E14" s="49">
        <f t="shared" si="0"/>
        <v>47.76097435897436</v>
      </c>
      <c r="F14" s="50" t="s">
        <v>102</v>
      </c>
    </row>
    <row r="15" spans="1:6" s="13" customFormat="1" ht="18" customHeight="1">
      <c r="A15" s="60" t="s">
        <v>2</v>
      </c>
      <c r="B15" s="55">
        <v>250</v>
      </c>
      <c r="C15" s="56">
        <v>54.13</v>
      </c>
      <c r="D15" s="58">
        <v>76.615</v>
      </c>
      <c r="E15" s="49">
        <f t="shared" si="0"/>
        <v>30.645999999999994</v>
      </c>
      <c r="F15" s="50">
        <f t="shared" si="1"/>
        <v>141.53888786255308</v>
      </c>
    </row>
    <row r="16" spans="1:6" s="13" customFormat="1" ht="54.75" customHeight="1">
      <c r="A16" s="60" t="s">
        <v>65</v>
      </c>
      <c r="B16" s="55"/>
      <c r="C16" s="56"/>
      <c r="D16" s="58">
        <v>-37.086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53300</v>
      </c>
      <c r="D17" s="58">
        <v>63746.785</v>
      </c>
      <c r="E17" s="49">
        <f t="shared" si="0"/>
        <v>27.66427331510654</v>
      </c>
      <c r="F17" s="50">
        <f t="shared" si="1"/>
        <v>119.59997185741089</v>
      </c>
    </row>
    <row r="18" spans="1:6" ht="13.5" customHeight="1">
      <c r="A18" s="45" t="s">
        <v>12</v>
      </c>
      <c r="B18" s="51">
        <v>150</v>
      </c>
      <c r="C18" s="47">
        <v>36</v>
      </c>
      <c r="D18" s="46">
        <v>118.079</v>
      </c>
      <c r="E18" s="49">
        <f t="shared" si="0"/>
        <v>78.71933333333332</v>
      </c>
      <c r="F18" s="50" t="s">
        <v>99</v>
      </c>
    </row>
    <row r="19" spans="1:6" ht="28.5" customHeight="1">
      <c r="A19" s="61" t="s">
        <v>82</v>
      </c>
      <c r="B19" s="51">
        <v>20500</v>
      </c>
      <c r="C19" s="47">
        <v>4086</v>
      </c>
      <c r="D19" s="48">
        <v>3606.299</v>
      </c>
      <c r="E19" s="49">
        <f t="shared" si="0"/>
        <v>17.591702439024388</v>
      </c>
      <c r="F19" s="50">
        <f t="shared" si="1"/>
        <v>88.2598874204601</v>
      </c>
    </row>
    <row r="20" spans="1:6" ht="80.25" customHeight="1">
      <c r="A20" s="61" t="s">
        <v>26</v>
      </c>
      <c r="B20" s="51">
        <v>10500</v>
      </c>
      <c r="C20" s="47">
        <v>2625</v>
      </c>
      <c r="D20" s="48">
        <v>1972.252</v>
      </c>
      <c r="E20" s="49">
        <f t="shared" si="0"/>
        <v>18.78335238095238</v>
      </c>
      <c r="F20" s="50">
        <f t="shared" si="1"/>
        <v>75.13340952380952</v>
      </c>
    </row>
    <row r="21" spans="1:6" ht="15" customHeight="1">
      <c r="A21" s="61" t="s">
        <v>3</v>
      </c>
      <c r="B21" s="51">
        <v>300</v>
      </c>
      <c r="C21" s="47">
        <v>62</v>
      </c>
      <c r="D21" s="48">
        <v>93.446</v>
      </c>
      <c r="E21" s="49">
        <f t="shared" si="0"/>
        <v>31.148666666666664</v>
      </c>
      <c r="F21" s="50">
        <f t="shared" si="1"/>
        <v>150.71935483870968</v>
      </c>
    </row>
    <row r="22" spans="1:6" ht="15" customHeight="1">
      <c r="A22" s="62" t="s">
        <v>19</v>
      </c>
      <c r="B22" s="51">
        <v>3100</v>
      </c>
      <c r="C22" s="47">
        <v>765</v>
      </c>
      <c r="D22" s="46">
        <v>2339.398</v>
      </c>
      <c r="E22" s="49">
        <f t="shared" si="0"/>
        <v>75.46445161290323</v>
      </c>
      <c r="F22" s="50" t="s">
        <v>100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412369.657</v>
      </c>
      <c r="E23" s="65">
        <f t="shared" si="0"/>
        <v>20.836684611249</v>
      </c>
      <c r="F23" s="66">
        <f t="shared" si="1"/>
        <v>96.50066605336029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523828.78500000003</v>
      </c>
      <c r="D24" s="56">
        <f>SUM(D25:D31)</f>
        <v>497260.69499999995</v>
      </c>
      <c r="E24" s="49">
        <f t="shared" si="0"/>
        <v>30.614413916505313</v>
      </c>
      <c r="F24" s="50">
        <f t="shared" si="1"/>
        <v>94.92809659171363</v>
      </c>
    </row>
    <row r="25" spans="1:6" s="2" customFormat="1" ht="132.75" customHeight="1">
      <c r="A25" s="68" t="s">
        <v>21</v>
      </c>
      <c r="B25" s="55">
        <v>521582.3</v>
      </c>
      <c r="C25" s="69">
        <v>123886.8</v>
      </c>
      <c r="D25" s="70">
        <v>117196.007</v>
      </c>
      <c r="E25" s="49">
        <f t="shared" si="0"/>
        <v>22.469322099312038</v>
      </c>
      <c r="F25" s="50">
        <f t="shared" si="1"/>
        <v>94.59926884865861</v>
      </c>
    </row>
    <row r="26" spans="1:6" s="2" customFormat="1" ht="144.75" customHeight="1">
      <c r="A26" s="68" t="s">
        <v>14</v>
      </c>
      <c r="B26" s="55">
        <v>299682.7</v>
      </c>
      <c r="C26" s="69">
        <v>206788.975</v>
      </c>
      <c r="D26" s="70">
        <v>187402.175</v>
      </c>
      <c r="E26" s="49">
        <f t="shared" si="0"/>
        <v>62.53353129826979</v>
      </c>
      <c r="F26" s="50">
        <f t="shared" si="1"/>
        <v>90.62483867914138</v>
      </c>
    </row>
    <row r="27" spans="1:6" s="2" customFormat="1" ht="94.5" customHeight="1">
      <c r="A27" s="68" t="s">
        <v>22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1"/>
        <v>24.075022461814914</v>
      </c>
    </row>
    <row r="28" spans="1:6" s="2" customFormat="1" ht="50.25" customHeight="1">
      <c r="A28" s="68" t="s">
        <v>4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104325.758</v>
      </c>
      <c r="D29" s="70">
        <v>104300.165</v>
      </c>
      <c r="E29" s="49">
        <f t="shared" si="0"/>
        <v>24.97919162386522</v>
      </c>
      <c r="F29" s="50">
        <f t="shared" si="1"/>
        <v>99.97546818686905</v>
      </c>
    </row>
    <row r="30" spans="1:7" s="2" customFormat="1" ht="21" customHeight="1">
      <c r="A30" s="71" t="s">
        <v>6</v>
      </c>
      <c r="B30" s="55">
        <v>4516.75</v>
      </c>
      <c r="C30" s="69">
        <v>901.552</v>
      </c>
      <c r="D30" s="70">
        <v>718.923</v>
      </c>
      <c r="E30" s="49">
        <f t="shared" si="0"/>
        <v>15.916820722864891</v>
      </c>
      <c r="F30" s="50">
        <f t="shared" si="1"/>
        <v>79.74282126821304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1"/>
        <v>88.58320733796997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951151.905</v>
      </c>
      <c r="D32" s="75">
        <f>D23+D24</f>
        <v>909630.352</v>
      </c>
      <c r="E32" s="65">
        <f t="shared" si="0"/>
        <v>25.24418800481228</v>
      </c>
      <c r="F32" s="66">
        <f t="shared" si="1"/>
        <v>95.63460339176841</v>
      </c>
    </row>
    <row r="33" spans="1:6" ht="25.5" customHeight="1">
      <c r="A33" s="76" t="s">
        <v>16</v>
      </c>
      <c r="B33" s="51"/>
      <c r="C33" s="74"/>
      <c r="D33" s="77"/>
      <c r="E33" s="65"/>
      <c r="F33" s="50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50"/>
    </row>
    <row r="35" spans="1:6" s="11" customFormat="1" ht="22.5" customHeight="1">
      <c r="A35" s="61" t="s">
        <v>67</v>
      </c>
      <c r="B35" s="51">
        <v>620</v>
      </c>
      <c r="C35" s="47">
        <v>162.36</v>
      </c>
      <c r="D35" s="77">
        <v>290.343</v>
      </c>
      <c r="E35" s="49">
        <f t="shared" si="0"/>
        <v>46.829516129032264</v>
      </c>
      <c r="F35" s="50">
        <f t="shared" si="1"/>
        <v>178.82668144863268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91.5" customHeight="1">
      <c r="A37" s="78" t="s">
        <v>23</v>
      </c>
      <c r="B37" s="51">
        <v>300</v>
      </c>
      <c r="C37" s="47">
        <v>80.2</v>
      </c>
      <c r="D37" s="51">
        <v>69.237</v>
      </c>
      <c r="E37" s="49">
        <f t="shared" si="0"/>
        <v>23.079</v>
      </c>
      <c r="F37" s="50">
        <f t="shared" si="1"/>
        <v>86.33042394014961</v>
      </c>
    </row>
    <row r="38" spans="1:6" s="11" customFormat="1" ht="71.25" customHeight="1">
      <c r="A38" s="78" t="s">
        <v>59</v>
      </c>
      <c r="B38" s="51">
        <v>71.74</v>
      </c>
      <c r="C38" s="47">
        <v>15</v>
      </c>
      <c r="D38" s="51">
        <v>27.674</v>
      </c>
      <c r="E38" s="49">
        <f t="shared" si="0"/>
        <v>38.57541120713688</v>
      </c>
      <c r="F38" s="50">
        <f t="shared" si="1"/>
        <v>184.49333333333334</v>
      </c>
    </row>
    <row r="39" spans="1:6" s="11" customFormat="1" ht="48.75" customHeight="1">
      <c r="A39" s="78" t="s">
        <v>7</v>
      </c>
      <c r="B39" s="51">
        <v>500</v>
      </c>
      <c r="C39" s="47">
        <v>120</v>
      </c>
      <c r="D39" s="51">
        <v>928.629</v>
      </c>
      <c r="E39" s="49">
        <f t="shared" si="0"/>
        <v>185.72580000000002</v>
      </c>
      <c r="F39" s="50" t="s">
        <v>92</v>
      </c>
    </row>
    <row r="40" spans="1:6" s="19" customFormat="1" ht="48.75" customHeight="1">
      <c r="A40" s="79" t="s">
        <v>69</v>
      </c>
      <c r="B40" s="51">
        <v>2000</v>
      </c>
      <c r="C40" s="47">
        <v>200</v>
      </c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80">
        <v>130</v>
      </c>
      <c r="D41" s="80">
        <v>1677.261</v>
      </c>
      <c r="E41" s="99" t="s">
        <v>95</v>
      </c>
      <c r="F41" s="50" t="s">
        <v>93</v>
      </c>
    </row>
    <row r="42" spans="1:6" ht="21" customHeight="1">
      <c r="A42" s="76" t="s">
        <v>8</v>
      </c>
      <c r="B42" s="64">
        <f>SUM(B35:B41)</f>
        <v>3991.74</v>
      </c>
      <c r="C42" s="64">
        <f>SUM(C35:C41)</f>
        <v>707.56</v>
      </c>
      <c r="D42" s="64">
        <f>SUM(D34:D41)</f>
        <v>2981.56</v>
      </c>
      <c r="E42" s="65">
        <f t="shared" si="0"/>
        <v>74.69324154378792</v>
      </c>
      <c r="F42" s="66" t="s">
        <v>94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951859.4650000001</v>
      </c>
      <c r="D43" s="64">
        <f>D32+D42</f>
        <v>912611.912</v>
      </c>
      <c r="E43" s="65">
        <f t="shared" si="0"/>
        <v>25.29890671478138</v>
      </c>
      <c r="F43" s="66">
        <f t="shared" si="1"/>
        <v>95.87674920057657</v>
      </c>
    </row>
    <row r="44" spans="1:6" s="25" customFormat="1" ht="50.25" customHeight="1">
      <c r="A44" s="107" t="s">
        <v>87</v>
      </c>
      <c r="B44" s="103">
        <v>705.5</v>
      </c>
      <c r="C44" s="47">
        <v>176.375</v>
      </c>
      <c r="D44" s="47">
        <v>356.199</v>
      </c>
      <c r="E44" s="104">
        <f t="shared" si="0"/>
        <v>50.4888731396173</v>
      </c>
      <c r="F44" s="105" t="s">
        <v>101</v>
      </c>
    </row>
    <row r="45" spans="1:6" ht="19.5" customHeight="1">
      <c r="A45" s="81" t="s">
        <v>17</v>
      </c>
      <c r="B45" s="64">
        <f>B43+B44</f>
        <v>3608023.09</v>
      </c>
      <c r="C45" s="82">
        <f>C43+C44</f>
        <v>952035.8400000001</v>
      </c>
      <c r="D45" s="64">
        <f>D43+D44</f>
        <v>912968.111</v>
      </c>
      <c r="E45" s="65">
        <f t="shared" si="0"/>
        <v>25.30383227120645</v>
      </c>
      <c r="F45" s="66">
        <f>D45/C45*100</f>
        <v>95.8964014421978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2017-03-21T11:49:30Z</cp:lastPrinted>
  <dcterms:created xsi:type="dcterms:W3CDTF">2004-07-02T06:40:36Z</dcterms:created>
  <dcterms:modified xsi:type="dcterms:W3CDTF">2017-03-21T12:02:38Z</dcterms:modified>
  <cp:category/>
  <cp:version/>
  <cp:contentType/>
  <cp:contentStatus/>
</cp:coreProperties>
</file>