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480" windowHeight="8772" activeTab="0"/>
  </bookViews>
  <sheets>
    <sheet name="БЗ" sheetId="1" r:id="rId1"/>
    <sheet name="Розшифр.2200" sheetId="2" r:id="rId2"/>
    <sheet name="Кап.2020" sheetId="3" r:id="rId3"/>
    <sheet name="Лист2" sheetId="4" r:id="rId4"/>
    <sheet name="Лист3" sheetId="5" r:id="rId5"/>
  </sheets>
  <externalReferences>
    <externalReference r:id="rId8"/>
    <externalReference r:id="rId9"/>
  </externalReferences>
  <definedNames/>
  <calcPr fullCalcOnLoad="1"/>
</workbook>
</file>

<file path=xl/sharedStrings.xml><?xml version="1.0" encoding="utf-8"?>
<sst xmlns="http://schemas.openxmlformats.org/spreadsheetml/2006/main" count="193" uniqueCount="131">
  <si>
    <t>ЗАТВЕРДЖЕНО</t>
  </si>
  <si>
    <t>Найменування</t>
  </si>
  <si>
    <t>УСЬОГО</t>
  </si>
  <si>
    <t>Код</t>
  </si>
  <si>
    <t>Наказ Міністерства фінансів України</t>
  </si>
  <si>
    <t>(у редакції наказу Міністерства фінансів України</t>
  </si>
  <si>
    <t>4. Додаткові витрати місцевого бюджету:</t>
  </si>
  <si>
    <t>(грн)</t>
  </si>
  <si>
    <t>граничний обсяг</t>
  </si>
  <si>
    <t>N з/п</t>
  </si>
  <si>
    <t>Одиниця виміру</t>
  </si>
  <si>
    <t>Джерело інформації</t>
  </si>
  <si>
    <t>індикативні прогнозні показники</t>
  </si>
  <si>
    <t>(підпис)</t>
  </si>
  <si>
    <t>(прізвище та ініціали)</t>
  </si>
  <si>
    <t>Код Економічної класифікації видатків бюджету / код Класифікації кредитування бюджету</t>
  </si>
  <si>
    <t>необхідно додатково
(+)</t>
  </si>
  <si>
    <t>1. Департамент праці та соціального захисту населення Миколаївської міської ради</t>
  </si>
  <si>
    <t>2. Департамент праці та соціального захисту населення Миколаївської міської ради                                                                                                            (  0 ) (  8  )</t>
  </si>
  <si>
    <t>розрахунок</t>
  </si>
  <si>
    <t>2021 рік (прогноз)</t>
  </si>
  <si>
    <t>2021 рік (прогноз) у межах доведених індикативних прогнозних показників</t>
  </si>
  <si>
    <t>2021 рік (прогноз) зміни у разі передбачення додаткових коштів</t>
  </si>
  <si>
    <t>Директор департаменту</t>
  </si>
  <si>
    <t>Начальник планового відділу</t>
  </si>
  <si>
    <t>С.М.Василенко</t>
  </si>
  <si>
    <t>Н.Г.Федоровська</t>
  </si>
  <si>
    <r>
      <t xml:space="preserve">                   (найменування головного розпорядника коштів місцевого бюджету)                                                                 </t>
    </r>
    <r>
      <rPr>
        <sz val="8"/>
        <color indexed="8"/>
        <rFont val="Times New Roman"/>
        <family val="1"/>
      </rPr>
      <t>(код Типової відомчої класифікації видатків та кредитування місцевих бюджетів)</t>
    </r>
  </si>
  <si>
    <r>
      <t xml:space="preserve">                                            (найменування відповідального виконавця)                                                                                   </t>
    </r>
    <r>
      <rPr>
        <sz val="8"/>
        <color indexed="8"/>
        <rFont val="Times New Roman"/>
        <family val="1"/>
      </rPr>
      <t xml:space="preserve">  (код Типової відомчої класифікації видатків та кредитування місцевих бюджетів)</t>
    </r>
  </si>
  <si>
    <r>
      <t>(</t>
    </r>
    <r>
      <rPr>
        <b/>
        <u val="single"/>
        <sz val="11"/>
        <color indexed="8"/>
        <rFont val="Times New Roman"/>
        <family val="1"/>
      </rPr>
      <t>0</t>
    </r>
    <r>
      <rPr>
        <b/>
        <sz val="11"/>
        <color indexed="8"/>
        <rFont val="Times New Roman"/>
        <family val="1"/>
      </rPr>
      <t>__) (</t>
    </r>
    <r>
      <rPr>
        <b/>
        <u val="single"/>
        <sz val="11"/>
        <color indexed="8"/>
        <rFont val="Times New Roman"/>
        <family val="1"/>
      </rPr>
      <t>8</t>
    </r>
    <r>
      <rPr>
        <b/>
        <sz val="11"/>
        <color indexed="8"/>
        <rFont val="Times New Roman"/>
        <family val="1"/>
      </rPr>
      <t>__)</t>
    </r>
  </si>
  <si>
    <t>Устого</t>
  </si>
  <si>
    <t>(найменування бюджетної програми згідно з Типовою програмною класифікацією видатків та кредитування місцевих бюджетів) (код Програмної класифікації видатків та кредитування місцевих бюджетів)</t>
  </si>
  <si>
    <t>Зміна результативних показників, які характеризують виконання бюджетної програми, у разі передбачення додаткових коштів</t>
  </si>
  <si>
    <t>Зміна результативних показників бюджетної програми у разі передбачення додаткових коштів:</t>
  </si>
  <si>
    <t>Разом:</t>
  </si>
  <si>
    <t>КЕКВ</t>
  </si>
  <si>
    <t>Показники</t>
  </si>
  <si>
    <t>Кількість всього</t>
  </si>
  <si>
    <t>Ціна, грн.</t>
  </si>
  <si>
    <t>Разом, грн.</t>
  </si>
  <si>
    <t>Поточні вивдатки</t>
  </si>
  <si>
    <t>шт.</t>
  </si>
  <si>
    <t>РАЗОМ</t>
  </si>
  <si>
    <t xml:space="preserve">Директор департаменту </t>
  </si>
  <si>
    <t>од.</t>
  </si>
  <si>
    <t>розрахунок  до додаткового бюджетного запиту на 2020 рік</t>
  </si>
  <si>
    <t>0810160</t>
  </si>
  <si>
    <t>Предмети, матеріали, обладнання та інвентар</t>
  </si>
  <si>
    <t>Лазерний принтер</t>
  </si>
  <si>
    <t>Матричний прінтер LX-350</t>
  </si>
  <si>
    <t>Мишка</t>
  </si>
  <si>
    <t>Монітор</t>
  </si>
  <si>
    <t>Клавіатура</t>
  </si>
  <si>
    <t>Крісло офісне</t>
  </si>
  <si>
    <t>Підставка під монітор</t>
  </si>
  <si>
    <t>Полка кутова</t>
  </si>
  <si>
    <t>Пуфік на 3 особи</t>
  </si>
  <si>
    <t>Стіл письмовий</t>
  </si>
  <si>
    <t>Стіл кутовий (лівий)</t>
  </si>
  <si>
    <t>Стілаж для кабінету</t>
  </si>
  <si>
    <t>Стілець офісний</t>
  </si>
  <si>
    <t>Тумба закрита 75*43*60</t>
  </si>
  <si>
    <t>Шафа для одягу</t>
  </si>
  <si>
    <t>Шафа книжкова</t>
  </si>
  <si>
    <t>Шафа вбудована</t>
  </si>
  <si>
    <t>Шафа книжкова зі склом</t>
  </si>
  <si>
    <t>Шафа для особових справ</t>
  </si>
  <si>
    <t>Шафа кутова</t>
  </si>
  <si>
    <t>Шафа-пенал</t>
  </si>
  <si>
    <t>Оплата послуг( крім комунальних)</t>
  </si>
  <si>
    <t>Встановлення та налаштування системи відеоспостереження в УСВіК в Інгул. р-ні</t>
  </si>
  <si>
    <t>Встановлення та налаштування системи відеоспостереження в УСВіК в Кор. р-ні</t>
  </si>
  <si>
    <t>посл.</t>
  </si>
  <si>
    <t>Утилізація небезпечних відходів</t>
  </si>
  <si>
    <t>Обслуговування кондиціонрів</t>
  </si>
  <si>
    <t>Поточ. ремонт приміщень в будівлі Зав.р-ну</t>
  </si>
  <si>
    <t>Поточ. ремонт приміщень в будівлі Центр.р-ну</t>
  </si>
  <si>
    <t>Поточ. ремонт приміщень в будівлі Кор.р-ну</t>
  </si>
  <si>
    <t>Поточ. ремонт приміщень в будівлі Інгул.р-ну</t>
  </si>
  <si>
    <t>Поточ. ремонт приміщень в будівлі за адресою вул. М.Морська, 19</t>
  </si>
  <si>
    <t>Марки потштві</t>
  </si>
  <si>
    <t xml:space="preserve">Швидкозшивачі </t>
  </si>
  <si>
    <t>Капітальні видатки</t>
  </si>
  <si>
    <t>Придбання основного капіталу</t>
  </si>
  <si>
    <t>Придбання обладнання і предметів довгострокового користування</t>
  </si>
  <si>
    <t>Комп'ютер в зборі монітор, сист.блок, клав., миша, принтер-сканер, УПС)</t>
  </si>
  <si>
    <t>Комп'ютер в зборі монітор, сист.блок, клав., миша)-сервер</t>
  </si>
  <si>
    <t>Кондиціонер</t>
  </si>
  <si>
    <t>Системний блок</t>
  </si>
  <si>
    <t>шт</t>
  </si>
  <si>
    <t>Придбання землі та нематеріальних активів</t>
  </si>
  <si>
    <t>Сергій ВАСИЛЕНКО</t>
  </si>
  <si>
    <t>Заступник директора-</t>
  </si>
  <si>
    <t>Ірина ЧОРНА</t>
  </si>
  <si>
    <t>начальник управління фінансів</t>
  </si>
  <si>
    <t>67-63-90 Наталія Федоровська</t>
  </si>
  <si>
    <t xml:space="preserve">    Оксана Захарова</t>
  </si>
  <si>
    <t>Придбання програмного забезпечення для встановлення електронного архіву в УСВіК Заводскього, Інгульського, Корабельного району м.Миколаєва</t>
  </si>
  <si>
    <t>3.Керівництво і управління у відповідній сфері у містах (місті Києві), селищах, селах, об'єднаних територіальних громадах                  (0) (8) (1) (0) (1) (6) (0)</t>
  </si>
  <si>
    <t>2018 рік
(звіт)</t>
  </si>
  <si>
    <t>2019 рік
(затверджено)</t>
  </si>
  <si>
    <t>2020 рік (проект)</t>
  </si>
  <si>
    <t>Оплата послуг (крім комунальних)</t>
  </si>
  <si>
    <t>1) додаткові витрати на 2020 рік за бюджетними програмами:</t>
  </si>
  <si>
    <t>БЮДЖЕТНИЙ ЗАПИТ НА 2020 - 2022 РОКИ додатковий (Форма 2020-3)</t>
  </si>
  <si>
    <t>Обґрунтування необхідності додаткових коштів на 2020 рік</t>
  </si>
  <si>
    <t xml:space="preserve">Придбання обладнання та предметів довгострокового користування </t>
  </si>
  <si>
    <t xml:space="preserve">Придбання землі та нематеріальних активів </t>
  </si>
  <si>
    <t xml:space="preserve">Додаткові кошти на придбання поштових марок, швидкозшивачів, комп'ютерного приладдя та меблів для забезпечення безперебійної роботи всіх стркутур ДПСЗН </t>
  </si>
  <si>
    <t xml:space="preserve">Додаткові кошти необхідні для на оплату встановлення та налаштування системи відеоспостереження, оплати поточного ремонту прищень структурних підрозділів департаменту, утилізацію небезпечних відходів та сервісу кондиціонерів для забезпечення безперебійної роботи всіх структур департаменту </t>
  </si>
  <si>
    <t>Додаткові кошти на придбання кондиціонерів, комп'ютерної техніки у зв'взку з моральним та фізичним зносом комп'ютерів.</t>
  </si>
  <si>
    <t>Додаткові кошти для необхідні для придбання програмного забезпечення для встановлення електронного архіву в УСВіК Заводського, Інгульського та Корабельного районів м.Миколаєва</t>
  </si>
  <si>
    <t>2020 рік (проект) у межах доведених граничних обсягів</t>
  </si>
  <si>
    <t>2020 рік (проект) зміни у разі передбачення додаткових коштів</t>
  </si>
  <si>
    <t>витрати на утримання однієї штатної одиниці</t>
  </si>
  <si>
    <t>середні видатки на придбання одиниці обладнання</t>
  </si>
  <si>
    <t>2. продукту</t>
  </si>
  <si>
    <t>3.ефективності</t>
  </si>
  <si>
    <t>кількість одиниць придбаного обладнання</t>
  </si>
  <si>
    <t>договір на придбання обладнання</t>
  </si>
  <si>
    <t>тис.грн.</t>
  </si>
  <si>
    <t>Наслідки у разі, якщо додаткові кошти не будуть передбачені у 2020 році, та альтернативні заходи, яких необхідно вжити для забезпечення виконання бюджетної програми/підпрограми</t>
  </si>
  <si>
    <t>2) додаткові витрати на 2021 - 2022 роки за бюджетними програмами:</t>
  </si>
  <si>
    <t>2022 рік (прогноз)</t>
  </si>
  <si>
    <t>Обґрунтування необхідності додаткових коштів на 2021 - 2022 роки</t>
  </si>
  <si>
    <t>2022 рік (прогноз) зміни у разі передбачення додаткових коштів</t>
  </si>
  <si>
    <t>2022 рік (прогноз) у межах доведених індикативних прогнозних показників</t>
  </si>
  <si>
    <t>Наслідки у разі, якщо додаткові кошти не будуть передбачені у 2021 - 2022 роках, та альтернативні заходи, яких необхідно вжити для забезпечення виконання бюджетної програми</t>
  </si>
  <si>
    <t xml:space="preserve">В разі невиділення додаткових коштів стає неможливим проведення поточного ремонту прищень структурних підрозділів департаменту, утилізацію небезпечних відходів та сервісу кондиціонерів для забезпечення безперебійної роботи всіх структур департаменту </t>
  </si>
  <si>
    <t>17 липня 2015 року N 648</t>
  </si>
  <si>
    <t>від 07 серпня 2019 року N 336)</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</si>
</sst>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00"/>
  </numFmts>
  <fonts count="48">
    <font>
      <sz val="11"/>
      <color theme="1"/>
      <name val="Calibri"/>
      <family val="2"/>
    </font>
    <font>
      <sz val="11"/>
      <color indexed="8"/>
      <name val="Calibri"/>
      <family val="2"/>
    </font>
    <font>
      <sz val="11"/>
      <color indexed="8"/>
      <name val="Times New Roman"/>
      <family val="1"/>
    </font>
    <font>
      <sz val="10"/>
      <color indexed="8"/>
      <name val="Times New Roman"/>
      <family val="1"/>
    </font>
    <font>
      <b/>
      <sz val="11"/>
      <color indexed="8"/>
      <name val="Times New Roman"/>
      <family val="1"/>
    </font>
    <font>
      <sz val="8"/>
      <color indexed="8"/>
      <name val="Times New Roman"/>
      <family val="1"/>
    </font>
    <font>
      <b/>
      <sz val="10"/>
      <color indexed="8"/>
      <name val="Times New Roman"/>
      <family val="1"/>
    </font>
    <font>
      <b/>
      <u val="single"/>
      <sz val="11"/>
      <color indexed="8"/>
      <name val="Times New Roman"/>
      <family val="1"/>
    </font>
    <font>
      <sz val="8"/>
      <name val="Arial"/>
      <family val="2"/>
    </font>
    <font>
      <b/>
      <sz val="12"/>
      <name val="Times New Roman"/>
      <family val="1"/>
    </font>
    <font>
      <sz val="12"/>
      <name val="Arial"/>
      <family val="2"/>
    </font>
    <font>
      <b/>
      <sz val="10"/>
      <name val="Times New Roman"/>
      <family val="1"/>
    </font>
    <font>
      <sz val="10"/>
      <name val="Times New Roman"/>
      <family val="1"/>
    </font>
    <font>
      <sz val="10"/>
      <name val="Arial"/>
      <family val="2"/>
    </font>
    <font>
      <sz val="12"/>
      <name val="Arial Cyr"/>
      <family val="0"/>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medium"/>
      <bottom style="medium"/>
    </border>
    <border>
      <left>
        <color indexed="63"/>
      </left>
      <right>
        <color indexed="63"/>
      </right>
      <top style="thin"/>
      <bottom>
        <color indexed="63"/>
      </bottom>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7" borderId="7" applyNumberFormat="0" applyAlignment="0" applyProtection="0"/>
    <xf numFmtId="0" fontId="41" fillId="0" borderId="0" applyNumberFormat="0" applyFill="0" applyBorder="0" applyAlignment="0" applyProtection="0"/>
    <xf numFmtId="0" fontId="42" fillId="28" borderId="0" applyNumberFormat="0" applyBorder="0" applyAlignment="0" applyProtection="0"/>
    <xf numFmtId="0" fontId="8" fillId="0" borderId="0">
      <alignment/>
      <protection/>
    </xf>
    <xf numFmtId="0" fontId="13" fillId="0" borderId="0">
      <alignment/>
      <protection/>
    </xf>
    <xf numFmtId="0" fontId="15" fillId="0" borderId="0">
      <alignment/>
      <protection/>
    </xf>
    <xf numFmtId="0" fontId="43" fillId="29" borderId="0" applyNumberFormat="0" applyBorder="0" applyAlignment="0" applyProtection="0"/>
    <xf numFmtId="0" fontId="44"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7" fillId="31" borderId="0" applyNumberFormat="0" applyBorder="0" applyAlignment="0" applyProtection="0"/>
  </cellStyleXfs>
  <cellXfs count="132">
    <xf numFmtId="0" fontId="0" fillId="0" borderId="0" xfId="0" applyFont="1" applyAlignment="1">
      <alignment/>
    </xf>
    <xf numFmtId="0" fontId="2" fillId="0" borderId="0" xfId="0" applyFont="1" applyAlignment="1">
      <alignment/>
    </xf>
    <xf numFmtId="0" fontId="5" fillId="0" borderId="0" xfId="0" applyFont="1" applyAlignment="1">
      <alignment/>
    </xf>
    <xf numFmtId="0" fontId="5" fillId="0" borderId="0" xfId="0" applyFont="1" applyAlignment="1">
      <alignment horizontal="right" vertical="center"/>
    </xf>
    <xf numFmtId="0" fontId="3" fillId="0" borderId="0" xfId="0" applyFont="1" applyAlignment="1">
      <alignment/>
    </xf>
    <xf numFmtId="0" fontId="3" fillId="0" borderId="0" xfId="0" applyFont="1" applyAlignment="1">
      <alignment vertical="center" wrapText="1"/>
    </xf>
    <xf numFmtId="0" fontId="3" fillId="0" borderId="0" xfId="0" applyFont="1" applyAlignment="1">
      <alignment horizontal="center" vertical="center" wrapText="1"/>
    </xf>
    <xf numFmtId="0" fontId="6" fillId="0" borderId="0" xfId="0" applyFont="1" applyAlignment="1">
      <alignment vertical="center" wrapText="1"/>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49" fontId="3" fillId="0" borderId="0" xfId="0" applyNumberFormat="1" applyFont="1" applyAlignment="1">
      <alignment wrapText="1"/>
    </xf>
    <xf numFmtId="0" fontId="3" fillId="0" borderId="11" xfId="0" applyFont="1" applyBorder="1" applyAlignment="1">
      <alignment horizontal="center" vertical="center" wrapText="1"/>
    </xf>
    <xf numFmtId="49" fontId="3" fillId="0" borderId="10" xfId="0" applyNumberFormat="1" applyFont="1" applyBorder="1" applyAlignment="1">
      <alignment horizontal="center" vertical="center" wrapText="1"/>
    </xf>
    <xf numFmtId="2" fontId="3" fillId="0" borderId="10" xfId="0" applyNumberFormat="1" applyFont="1" applyBorder="1" applyAlignment="1">
      <alignment vertical="center" wrapText="1"/>
    </xf>
    <xf numFmtId="0" fontId="10" fillId="0" borderId="0" xfId="52" applyFont="1" applyFill="1">
      <alignment/>
      <protection/>
    </xf>
    <xf numFmtId="0" fontId="9" fillId="0" borderId="11" xfId="52" applyFont="1" applyFill="1" applyBorder="1" applyAlignment="1">
      <alignment horizontal="center" vertical="top" wrapText="1"/>
      <protection/>
    </xf>
    <xf numFmtId="49" fontId="9" fillId="0" borderId="11" xfId="52" applyNumberFormat="1" applyFont="1" applyFill="1" applyBorder="1" applyAlignment="1">
      <alignment horizontal="center" vertical="top" wrapText="1"/>
      <protection/>
    </xf>
    <xf numFmtId="0" fontId="11" fillId="0" borderId="10" xfId="52" applyFont="1" applyFill="1" applyBorder="1">
      <alignment/>
      <protection/>
    </xf>
    <xf numFmtId="0" fontId="11" fillId="0" borderId="10" xfId="52" applyFont="1" applyFill="1" applyBorder="1" applyAlignment="1">
      <alignment horizontal="center"/>
      <protection/>
    </xf>
    <xf numFmtId="0" fontId="12" fillId="0" borderId="12" xfId="52" applyFont="1" applyFill="1" applyBorder="1">
      <alignment/>
      <protection/>
    </xf>
    <xf numFmtId="0" fontId="11" fillId="0" borderId="12" xfId="52" applyFont="1" applyFill="1" applyBorder="1" applyAlignment="1">
      <alignment horizontal="justify"/>
      <protection/>
    </xf>
    <xf numFmtId="4" fontId="11" fillId="0" borderId="10" xfId="52" applyNumberFormat="1" applyFont="1" applyFill="1" applyBorder="1" applyAlignment="1">
      <alignment horizontal="center" vertical="center" wrapText="1"/>
      <protection/>
    </xf>
    <xf numFmtId="4" fontId="11" fillId="0" borderId="10" xfId="52" applyNumberFormat="1" applyFont="1" applyFill="1" applyBorder="1" applyAlignment="1">
      <alignment horizontal="center" vertical="center"/>
      <protection/>
    </xf>
    <xf numFmtId="0" fontId="11" fillId="0" borderId="10" xfId="52" applyFont="1" applyFill="1" applyBorder="1" applyAlignment="1">
      <alignment horizontal="justify" vertical="center" wrapText="1"/>
      <protection/>
    </xf>
    <xf numFmtId="0" fontId="11" fillId="0" borderId="12" xfId="52" applyFont="1" applyFill="1" applyBorder="1" applyAlignment="1">
      <alignment horizontal="center" vertical="center" wrapText="1"/>
      <protection/>
    </xf>
    <xf numFmtId="0" fontId="12" fillId="0" borderId="10" xfId="52" applyFont="1" applyFill="1" applyBorder="1" applyAlignment="1">
      <alignment horizontal="center" vertical="center" wrapText="1"/>
      <protection/>
    </xf>
    <xf numFmtId="0" fontId="12" fillId="0" borderId="10" xfId="53" applyFont="1" applyFill="1" applyBorder="1" applyAlignment="1">
      <alignment horizontal="left" wrapText="1"/>
      <protection/>
    </xf>
    <xf numFmtId="0" fontId="12" fillId="0" borderId="12" xfId="52" applyFont="1" applyFill="1" applyBorder="1" applyAlignment="1">
      <alignment horizontal="center" vertical="center"/>
      <protection/>
    </xf>
    <xf numFmtId="0" fontId="12" fillId="0" borderId="12" xfId="52" applyFont="1" applyFill="1" applyBorder="1" applyAlignment="1">
      <alignment horizontal="center" vertical="center" wrapText="1"/>
      <protection/>
    </xf>
    <xf numFmtId="4" fontId="12" fillId="0" borderId="10" xfId="52" applyNumberFormat="1" applyFont="1" applyFill="1" applyBorder="1" applyAlignment="1">
      <alignment horizontal="center" vertical="center"/>
      <protection/>
    </xf>
    <xf numFmtId="0" fontId="11" fillId="0" borderId="13" xfId="52" applyFont="1" applyFill="1" applyBorder="1" applyAlignment="1">
      <alignment horizontal="justify" vertical="center" wrapText="1"/>
      <protection/>
    </xf>
    <xf numFmtId="0" fontId="11" fillId="0" borderId="14" xfId="52" applyFont="1" applyFill="1" applyBorder="1" applyAlignment="1">
      <alignment horizontal="justify" vertical="center" wrapText="1"/>
      <protection/>
    </xf>
    <xf numFmtId="0" fontId="11" fillId="0" borderId="15" xfId="52" applyFont="1" applyFill="1" applyBorder="1" applyAlignment="1">
      <alignment horizontal="center" vertical="center" wrapText="1"/>
      <protection/>
    </xf>
    <xf numFmtId="4" fontId="11" fillId="0" borderId="14" xfId="52" applyNumberFormat="1" applyFont="1" applyFill="1" applyBorder="1" applyAlignment="1">
      <alignment horizontal="center" vertical="center"/>
      <protection/>
    </xf>
    <xf numFmtId="0" fontId="11" fillId="0" borderId="0" xfId="52" applyFont="1" applyFill="1" applyBorder="1" applyAlignment="1">
      <alignment horizontal="justify" vertical="center" wrapText="1"/>
      <protection/>
    </xf>
    <xf numFmtId="4" fontId="11" fillId="0" borderId="0" xfId="52" applyNumberFormat="1" applyFont="1" applyFill="1" applyBorder="1" applyAlignment="1">
      <alignment horizontal="justify" vertical="center"/>
      <protection/>
    </xf>
    <xf numFmtId="0" fontId="9" fillId="0" borderId="0" xfId="52" applyFont="1" applyFill="1" applyAlignment="1">
      <alignment horizontal="left" wrapText="1"/>
      <protection/>
    </xf>
    <xf numFmtId="4" fontId="9" fillId="0" borderId="0" xfId="52" applyNumberFormat="1" applyFont="1" applyFill="1" applyAlignment="1">
      <alignment horizontal="right" vertical="center"/>
      <protection/>
    </xf>
    <xf numFmtId="4" fontId="9" fillId="0" borderId="0" xfId="52" applyNumberFormat="1" applyFont="1" applyFill="1" applyAlignment="1">
      <alignment vertical="center"/>
      <protection/>
    </xf>
    <xf numFmtId="0" fontId="9" fillId="0" borderId="11" xfId="52" applyFont="1" applyFill="1" applyBorder="1" applyAlignment="1">
      <alignment horizontal="left" wrapText="1"/>
      <protection/>
    </xf>
    <xf numFmtId="4" fontId="9" fillId="0" borderId="0" xfId="52" applyNumberFormat="1" applyFont="1" applyFill="1" applyAlignment="1">
      <alignment horizontal="left" vertical="center"/>
      <protection/>
    </xf>
    <xf numFmtId="0" fontId="10" fillId="0" borderId="0" xfId="52" applyFont="1" applyFill="1" applyBorder="1">
      <alignment/>
      <protection/>
    </xf>
    <xf numFmtId="0" fontId="9" fillId="0" borderId="0" xfId="52" applyFont="1" applyFill="1" applyBorder="1" applyAlignment="1">
      <alignment horizontal="left" wrapText="1"/>
      <protection/>
    </xf>
    <xf numFmtId="4" fontId="9" fillId="0" borderId="0" xfId="52" applyNumberFormat="1" applyFont="1" applyFill="1" applyBorder="1" applyAlignment="1">
      <alignment horizontal="left" vertical="center"/>
      <protection/>
    </xf>
    <xf numFmtId="0" fontId="9" fillId="0" borderId="0" xfId="52" applyFont="1" applyFill="1">
      <alignment/>
      <protection/>
    </xf>
    <xf numFmtId="0" fontId="9" fillId="0" borderId="11" xfId="52" applyFont="1" applyFill="1" applyBorder="1">
      <alignment/>
      <protection/>
    </xf>
    <xf numFmtId="4" fontId="14" fillId="0" borderId="0" xfId="52" applyNumberFormat="1" applyFont="1" applyFill="1" applyAlignment="1">
      <alignment horizontal="right" vertical="center"/>
      <protection/>
    </xf>
    <xf numFmtId="4" fontId="10" fillId="0" borderId="0" xfId="52" applyNumberFormat="1" applyFont="1" applyFill="1" applyAlignment="1">
      <alignment vertical="center"/>
      <protection/>
    </xf>
    <xf numFmtId="4" fontId="10" fillId="0" borderId="0" xfId="52" applyNumberFormat="1" applyFont="1" applyFill="1" applyAlignment="1">
      <alignment horizontal="right" vertical="center"/>
      <protection/>
    </xf>
    <xf numFmtId="2" fontId="3" fillId="0" borderId="10" xfId="0" applyNumberFormat="1" applyFont="1" applyBorder="1" applyAlignment="1">
      <alignment horizontal="center" vertical="center" wrapText="1"/>
    </xf>
    <xf numFmtId="0" fontId="12" fillId="6" borderId="10" xfId="0" applyFont="1" applyFill="1" applyBorder="1" applyAlignment="1">
      <alignment wrapText="1"/>
    </xf>
    <xf numFmtId="0" fontId="12" fillId="0" borderId="10" xfId="53" applyFont="1" applyFill="1" applyBorder="1" applyAlignment="1">
      <alignment horizontal="left"/>
      <protection/>
    </xf>
    <xf numFmtId="0" fontId="12" fillId="32" borderId="10" xfId="0" applyFont="1" applyFill="1" applyBorder="1" applyAlignment="1">
      <alignment horizontal="justify"/>
    </xf>
    <xf numFmtId="0" fontId="12" fillId="33" borderId="10" xfId="0" applyFont="1" applyFill="1" applyBorder="1" applyAlignment="1">
      <alignment horizontal="justify"/>
    </xf>
    <xf numFmtId="4" fontId="11" fillId="0" borderId="15" xfId="52" applyNumberFormat="1" applyFont="1" applyFill="1" applyBorder="1" applyAlignment="1">
      <alignment horizontal="center" vertical="center" wrapText="1"/>
      <protection/>
    </xf>
    <xf numFmtId="0" fontId="10" fillId="0" borderId="0" xfId="0" applyFont="1" applyFill="1" applyAlignment="1">
      <alignment/>
    </xf>
    <xf numFmtId="0" fontId="9" fillId="0" borderId="0" xfId="0" applyFont="1" applyFill="1" applyBorder="1" applyAlignment="1">
      <alignment horizontal="center" vertical="top" wrapText="1"/>
    </xf>
    <xf numFmtId="49" fontId="9" fillId="0" borderId="0" xfId="0" applyNumberFormat="1" applyFont="1" applyFill="1" applyBorder="1" applyAlignment="1">
      <alignment horizontal="center" vertical="top" wrapText="1"/>
    </xf>
    <xf numFmtId="0" fontId="11" fillId="0" borderId="16" xfId="0" applyFont="1" applyFill="1" applyBorder="1" applyAlignment="1">
      <alignment/>
    </xf>
    <xf numFmtId="0" fontId="11" fillId="0" borderId="17" xfId="0" applyFont="1" applyFill="1" applyBorder="1" applyAlignment="1">
      <alignment horizontal="center"/>
    </xf>
    <xf numFmtId="0" fontId="12" fillId="0" borderId="18" xfId="0" applyFont="1" applyFill="1" applyBorder="1" applyAlignment="1">
      <alignment/>
    </xf>
    <xf numFmtId="0" fontId="11" fillId="0" borderId="18" xfId="0" applyFont="1" applyFill="1" applyBorder="1" applyAlignment="1">
      <alignment horizontal="justify"/>
    </xf>
    <xf numFmtId="4" fontId="11" fillId="0" borderId="17" xfId="0" applyNumberFormat="1" applyFont="1" applyFill="1" applyBorder="1" applyAlignment="1">
      <alignment horizontal="center" vertical="center" wrapText="1"/>
    </xf>
    <xf numFmtId="4" fontId="11" fillId="0" borderId="19" xfId="0" applyNumberFormat="1" applyFont="1" applyFill="1" applyBorder="1" applyAlignment="1">
      <alignment horizontal="center" vertical="center"/>
    </xf>
    <xf numFmtId="0" fontId="11" fillId="0" borderId="20" xfId="0" applyFont="1" applyFill="1" applyBorder="1" applyAlignment="1">
      <alignment horizontal="justify" vertical="center" wrapText="1"/>
    </xf>
    <xf numFmtId="0" fontId="11" fillId="0" borderId="10" xfId="0" applyFont="1" applyFill="1" applyBorder="1" applyAlignment="1">
      <alignment horizontal="justify" vertical="center" wrapText="1"/>
    </xf>
    <xf numFmtId="0" fontId="11" fillId="0" borderId="12" xfId="0" applyFont="1" applyFill="1" applyBorder="1" applyAlignment="1">
      <alignment horizontal="center" vertical="center" wrapText="1"/>
    </xf>
    <xf numFmtId="4" fontId="11" fillId="0" borderId="10" xfId="0" applyNumberFormat="1" applyFont="1" applyFill="1" applyBorder="1" applyAlignment="1">
      <alignment horizontal="center" vertical="center"/>
    </xf>
    <xf numFmtId="4" fontId="11" fillId="0" borderId="21" xfId="0" applyNumberFormat="1" applyFont="1" applyFill="1" applyBorder="1" applyAlignment="1">
      <alignment horizontal="center" vertical="center"/>
    </xf>
    <xf numFmtId="0" fontId="12" fillId="0" borderId="20" xfId="0" applyFont="1" applyFill="1" applyBorder="1" applyAlignment="1">
      <alignment horizontal="center" vertical="center" wrapText="1"/>
    </xf>
    <xf numFmtId="0" fontId="12" fillId="0" borderId="12" xfId="0" applyFont="1" applyFill="1" applyBorder="1" applyAlignment="1">
      <alignment horizontal="center" vertical="center"/>
    </xf>
    <xf numFmtId="0" fontId="12" fillId="0" borderId="12" xfId="0" applyFont="1" applyFill="1" applyBorder="1" applyAlignment="1">
      <alignment horizontal="center" vertical="center" wrapText="1"/>
    </xf>
    <xf numFmtId="4" fontId="12" fillId="0" borderId="10" xfId="0" applyNumberFormat="1" applyFont="1" applyFill="1" applyBorder="1" applyAlignment="1">
      <alignment horizontal="center" vertical="center"/>
    </xf>
    <xf numFmtId="4" fontId="12" fillId="0" borderId="21" xfId="0" applyNumberFormat="1" applyFont="1" applyFill="1" applyBorder="1" applyAlignment="1">
      <alignment horizontal="center" vertical="center"/>
    </xf>
    <xf numFmtId="0" fontId="12" fillId="32" borderId="20" xfId="0" applyFont="1" applyFill="1" applyBorder="1" applyAlignment="1">
      <alignment horizontal="center" vertical="center" wrapText="1"/>
    </xf>
    <xf numFmtId="0" fontId="12" fillId="0" borderId="10" xfId="53" applyFont="1" applyFill="1" applyBorder="1" applyAlignment="1">
      <alignment horizontal="center"/>
      <protection/>
    </xf>
    <xf numFmtId="1" fontId="12" fillId="0" borderId="10" xfId="0" applyNumberFormat="1" applyFont="1" applyFill="1" applyBorder="1" applyAlignment="1">
      <alignment horizontal="center"/>
    </xf>
    <xf numFmtId="2" fontId="12" fillId="0" borderId="10" xfId="0" applyNumberFormat="1" applyFont="1" applyFill="1" applyBorder="1" applyAlignment="1">
      <alignment horizontal="center"/>
    </xf>
    <xf numFmtId="4" fontId="12" fillId="32" borderId="21" xfId="0" applyNumberFormat="1" applyFont="1" applyFill="1" applyBorder="1" applyAlignment="1">
      <alignment horizontal="center"/>
    </xf>
    <xf numFmtId="0" fontId="11" fillId="0" borderId="0" xfId="0" applyFont="1" applyFill="1" applyAlignment="1">
      <alignment/>
    </xf>
    <xf numFmtId="0" fontId="11" fillId="0" borderId="13" xfId="0" applyFont="1" applyFill="1" applyBorder="1" applyAlignment="1">
      <alignment horizontal="justify" vertical="center" wrapText="1"/>
    </xf>
    <xf numFmtId="0" fontId="11" fillId="0" borderId="14" xfId="0" applyFont="1" applyFill="1" applyBorder="1" applyAlignment="1">
      <alignment horizontal="justify" vertical="center" wrapText="1"/>
    </xf>
    <xf numFmtId="0" fontId="11" fillId="0" borderId="15" xfId="0" applyFont="1" applyFill="1" applyBorder="1" applyAlignment="1">
      <alignment horizontal="center" vertical="center" wrapText="1"/>
    </xf>
    <xf numFmtId="4" fontId="11" fillId="0" borderId="14" xfId="0" applyNumberFormat="1" applyFont="1" applyFill="1" applyBorder="1" applyAlignment="1">
      <alignment horizontal="center" vertical="center"/>
    </xf>
    <xf numFmtId="4" fontId="11" fillId="0" borderId="22" xfId="0" applyNumberFormat="1" applyFont="1" applyFill="1" applyBorder="1" applyAlignment="1">
      <alignment horizontal="center" vertical="center"/>
    </xf>
    <xf numFmtId="0" fontId="11" fillId="0" borderId="0" xfId="0" applyFont="1" applyFill="1" applyBorder="1" applyAlignment="1">
      <alignment horizontal="justify" vertical="center" wrapText="1"/>
    </xf>
    <xf numFmtId="4" fontId="11" fillId="0" borderId="0" xfId="0" applyNumberFormat="1" applyFont="1" applyFill="1" applyBorder="1" applyAlignment="1">
      <alignment horizontal="justify" vertical="center"/>
    </xf>
    <xf numFmtId="0" fontId="9" fillId="0" borderId="0" xfId="0" applyFont="1" applyFill="1" applyAlignment="1">
      <alignment horizontal="left" wrapText="1"/>
    </xf>
    <xf numFmtId="4" fontId="9" fillId="0" borderId="0" xfId="0" applyNumberFormat="1" applyFont="1" applyFill="1" applyAlignment="1">
      <alignment horizontal="right" vertical="center"/>
    </xf>
    <xf numFmtId="4" fontId="9" fillId="0" borderId="0" xfId="0" applyNumberFormat="1" applyFont="1" applyFill="1" applyAlignment="1">
      <alignment vertical="center"/>
    </xf>
    <xf numFmtId="0" fontId="9" fillId="0" borderId="11" xfId="0" applyFont="1" applyFill="1" applyBorder="1" applyAlignment="1">
      <alignment horizontal="left" wrapText="1"/>
    </xf>
    <xf numFmtId="0" fontId="10" fillId="0" borderId="0" xfId="0" applyFont="1" applyFill="1" applyBorder="1" applyAlignment="1">
      <alignment/>
    </xf>
    <xf numFmtId="0" fontId="9" fillId="0" borderId="0" xfId="0" applyFont="1" applyFill="1" applyBorder="1" applyAlignment="1">
      <alignment horizontal="left" wrapText="1"/>
    </xf>
    <xf numFmtId="4" fontId="9" fillId="0" borderId="0" xfId="0" applyNumberFormat="1" applyFont="1" applyFill="1" applyBorder="1" applyAlignment="1">
      <alignment horizontal="left" vertical="center"/>
    </xf>
    <xf numFmtId="0" fontId="9" fillId="0" borderId="0" xfId="0" applyFont="1" applyFill="1" applyAlignment="1">
      <alignment/>
    </xf>
    <xf numFmtId="0" fontId="9" fillId="0" borderId="11" xfId="0" applyFont="1" applyFill="1" applyBorder="1" applyAlignment="1">
      <alignment/>
    </xf>
    <xf numFmtId="4" fontId="9" fillId="0" borderId="0" xfId="0" applyNumberFormat="1" applyFont="1" applyFill="1" applyAlignment="1">
      <alignment horizontal="left" vertical="center"/>
    </xf>
    <xf numFmtId="0" fontId="12" fillId="0" borderId="0" xfId="0" applyFont="1" applyFill="1" applyAlignment="1">
      <alignment/>
    </xf>
    <xf numFmtId="2" fontId="12" fillId="0" borderId="0" xfId="0" applyNumberFormat="1" applyFont="1" applyFill="1" applyAlignment="1">
      <alignment horizontal="right"/>
    </xf>
    <xf numFmtId="1" fontId="12" fillId="0" borderId="0" xfId="0" applyNumberFormat="1" applyFont="1" applyFill="1" applyAlignment="1">
      <alignment horizontal="right"/>
    </xf>
    <xf numFmtId="4" fontId="12" fillId="0" borderId="0" xfId="0" applyNumberFormat="1" applyFont="1" applyFill="1" applyAlignment="1">
      <alignment horizontal="center"/>
    </xf>
    <xf numFmtId="4" fontId="14" fillId="0" borderId="0" xfId="0" applyNumberFormat="1" applyFont="1" applyFill="1" applyAlignment="1">
      <alignment horizontal="right" vertical="center"/>
    </xf>
    <xf numFmtId="4" fontId="10" fillId="0" borderId="0" xfId="0" applyNumberFormat="1" applyFont="1" applyFill="1" applyAlignment="1">
      <alignment vertical="center"/>
    </xf>
    <xf numFmtId="4" fontId="10" fillId="0" borderId="0" xfId="0" applyNumberFormat="1" applyFont="1" applyFill="1" applyAlignment="1">
      <alignment horizontal="right" vertical="center"/>
    </xf>
    <xf numFmtId="0" fontId="4" fillId="0" borderId="11" xfId="0" applyFont="1" applyBorder="1" applyAlignment="1">
      <alignment horizontal="left" vertical="center" wrapText="1"/>
    </xf>
    <xf numFmtId="0" fontId="4" fillId="0" borderId="11" xfId="0" applyFont="1" applyBorder="1" applyAlignment="1">
      <alignment horizontal="right" vertical="center" wrapText="1"/>
    </xf>
    <xf numFmtId="0" fontId="4" fillId="0" borderId="0" xfId="0" applyFont="1" applyAlignment="1">
      <alignment horizontal="center" vertical="center"/>
    </xf>
    <xf numFmtId="0" fontId="6" fillId="0" borderId="0" xfId="0" applyFont="1" applyAlignment="1">
      <alignment horizontal="left" vertical="center" wrapText="1"/>
    </xf>
    <xf numFmtId="0" fontId="3" fillId="0" borderId="0" xfId="0" applyFont="1" applyAlignment="1">
      <alignment vertical="center" wrapText="1"/>
    </xf>
    <xf numFmtId="0" fontId="3" fillId="0" borderId="10" xfId="0" applyFont="1" applyBorder="1" applyAlignment="1">
      <alignment horizontal="center" vertical="center" wrapText="1"/>
    </xf>
    <xf numFmtId="0" fontId="4" fillId="0" borderId="0" xfId="0" applyFont="1" applyAlignment="1">
      <alignment vertical="center" wrapText="1"/>
    </xf>
    <xf numFmtId="0" fontId="6" fillId="0" borderId="0" xfId="0" applyFont="1" applyAlignment="1">
      <alignment vertical="center" wrapText="1"/>
    </xf>
    <xf numFmtId="0" fontId="3" fillId="0" borderId="23" xfId="0" applyFont="1" applyBorder="1" applyAlignment="1">
      <alignment horizontal="center" vertical="center" wrapText="1"/>
    </xf>
    <xf numFmtId="2" fontId="3" fillId="0" borderId="0" xfId="0" applyNumberFormat="1" applyFont="1" applyAlignment="1">
      <alignment horizontal="left" wrapText="1"/>
    </xf>
    <xf numFmtId="0" fontId="6" fillId="0" borderId="0" xfId="0" applyFont="1" applyAlignment="1">
      <alignment horizontal="left" wrapText="1"/>
    </xf>
    <xf numFmtId="0" fontId="3" fillId="0" borderId="23" xfId="0" applyFont="1" applyBorder="1" applyAlignment="1">
      <alignment horizontal="left" vertical="top" wrapText="1"/>
    </xf>
    <xf numFmtId="0" fontId="6" fillId="0" borderId="11" xfId="0" applyFont="1" applyBorder="1" applyAlignment="1">
      <alignment horizontal="left" vertical="top" wrapText="1"/>
    </xf>
    <xf numFmtId="0" fontId="3" fillId="0" borderId="11" xfId="0" applyFont="1" applyBorder="1" applyAlignment="1">
      <alignment horizontal="center"/>
    </xf>
    <xf numFmtId="0" fontId="6" fillId="0" borderId="11" xfId="0" applyFont="1" applyBorder="1" applyAlignment="1">
      <alignment horizontal="left" wrapText="1"/>
    </xf>
    <xf numFmtId="0" fontId="5" fillId="0" borderId="23" xfId="0" applyFont="1" applyBorder="1" applyAlignment="1">
      <alignment horizontal="left" vertical="top" wrapText="1"/>
    </xf>
    <xf numFmtId="0" fontId="3" fillId="0" borderId="12" xfId="0" applyFont="1" applyBorder="1" applyAlignment="1">
      <alignment horizontal="left" vertical="center" wrapText="1"/>
    </xf>
    <xf numFmtId="0" fontId="3" fillId="0" borderId="24" xfId="0" applyFont="1" applyBorder="1" applyAlignment="1">
      <alignment horizontal="left" vertical="center" wrapText="1"/>
    </xf>
    <xf numFmtId="0" fontId="3" fillId="0" borderId="23" xfId="0" applyFont="1" applyBorder="1" applyAlignment="1">
      <alignment/>
    </xf>
    <xf numFmtId="0" fontId="9" fillId="0" borderId="0" xfId="52" applyFont="1" applyFill="1" applyAlignment="1">
      <alignment horizontal="center" vertical="center" wrapText="1"/>
      <protection/>
    </xf>
    <xf numFmtId="0" fontId="9" fillId="0" borderId="0" xfId="52" applyFont="1" applyFill="1" applyBorder="1" applyAlignment="1">
      <alignment horizontal="center" vertical="top" wrapText="1"/>
      <protection/>
    </xf>
    <xf numFmtId="0" fontId="9" fillId="0" borderId="11" xfId="52" applyFont="1" applyFill="1" applyBorder="1" applyAlignment="1">
      <alignment horizontal="center" vertical="top" wrapText="1"/>
      <protection/>
    </xf>
    <xf numFmtId="4" fontId="9" fillId="0" borderId="0" xfId="52" applyNumberFormat="1" applyFont="1" applyFill="1" applyAlignment="1">
      <alignment horizontal="left" vertical="center"/>
      <protection/>
    </xf>
    <xf numFmtId="0" fontId="9" fillId="0" borderId="0" xfId="0" applyFont="1" applyFill="1" applyAlignment="1">
      <alignment horizontal="center" vertical="center" wrapText="1"/>
    </xf>
    <xf numFmtId="0" fontId="9" fillId="0" borderId="0" xfId="0" applyFont="1" applyFill="1" applyBorder="1" applyAlignment="1">
      <alignment horizontal="center" vertical="top" wrapText="1"/>
    </xf>
    <xf numFmtId="49" fontId="12" fillId="0" borderId="0" xfId="0" applyNumberFormat="1" applyFont="1" applyAlignment="1">
      <alignment wrapText="1"/>
    </xf>
    <xf numFmtId="2" fontId="12" fillId="0" borderId="0" xfId="0" applyNumberFormat="1" applyFont="1" applyAlignment="1">
      <alignment horizontal="left" wrapText="1"/>
    </xf>
    <xf numFmtId="185" fontId="3" fillId="0" borderId="10" xfId="0" applyNumberFormat="1" applyFont="1" applyBorder="1" applyAlignment="1">
      <alignmen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2" xfId="53"/>
    <cellStyle name="Обычный 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6;&#1040;&#1041;&#1054;&#1058;&#1040;\&#1050;&#1055;&#1050;&#1042;&#1050;%201510180%20(010116)\&#1055;&#1088;&#1086;&#1075;&#1085;&#1086;&#1079;%202019\&#1044;&#1086;&#1084;&#1072;\&#1056;&#1086;&#1079;&#1088;&#1072;&#1093;&#1091;&#1085;&#1086;&#1082;%202019,2020-21%20&#1088;.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6;&#1040;&#1041;&#1054;&#1058;&#1040;\&#1050;&#1055;&#1050;&#1042;&#1050;%201510180%20(010116)\2019\&#1055;&#1088;&#1086;&#1075;&#1085;&#1086;&#1079;%202020-2022\0810160%20&#1055;&#1088;&#1086;&#1075;&#1085;&#1086;&#1079;.&#1088;&#1086;&#1079;&#1088;&#1072;&#1093;&#1091;&#1085;&#1086;&#1082;%202020,21-22%20&#108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0810160  ЗФ 2019 "/>
      <sheetName val="Кап видатки"/>
      <sheetName val="Лист1"/>
    </sheetNames>
    <sheetDataSet>
      <sheetData sheetId="0">
        <row r="1">
          <cell r="A1" t="str">
            <v>Департамент праці та соціального захисту населення Миколаївської міської ради</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опередній прогноз"/>
      <sheetName val=" 0810160  ЗФ 20-22"/>
      <sheetName val=" 2210,2240 за підроздіами"/>
      <sheetName val="Кап видатки 2020"/>
      <sheetName val="Кап видатки 2021"/>
      <sheetName val="Кап видатки 2022"/>
    </sheetNames>
    <sheetDataSet>
      <sheetData sheetId="1">
        <row r="1">
          <cell r="A1" t="str">
            <v>Департамент праці та соціального захисту населення Миколаївської міської ради</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70"/>
  <sheetViews>
    <sheetView tabSelected="1" zoomScale="80" zoomScaleNormal="80" zoomScalePageLayoutView="0" workbookViewId="0" topLeftCell="A25">
      <selection activeCell="J39" sqref="J39"/>
    </sheetView>
  </sheetViews>
  <sheetFormatPr defaultColWidth="9.140625" defaultRowHeight="15"/>
  <cols>
    <col min="1" max="1" width="14.57421875" style="1" customWidth="1"/>
    <col min="2" max="2" width="30.421875" style="1" customWidth="1"/>
    <col min="3" max="3" width="13.421875" style="1" customWidth="1"/>
    <col min="4" max="4" width="14.140625" style="1" customWidth="1"/>
    <col min="5" max="6" width="12.28125" style="1" customWidth="1"/>
    <col min="7" max="7" width="23.28125" style="1" customWidth="1"/>
    <col min="8" max="8" width="12.28125" style="1" customWidth="1"/>
    <col min="9" max="16384" width="9.140625" style="1" customWidth="1"/>
  </cols>
  <sheetData>
    <row r="1" spans="5:8" ht="13.5">
      <c r="E1" s="2"/>
      <c r="F1" s="2"/>
      <c r="G1" s="2"/>
      <c r="H1" s="3" t="s">
        <v>0</v>
      </c>
    </row>
    <row r="2" spans="5:8" ht="13.5">
      <c r="E2" s="2"/>
      <c r="F2" s="2"/>
      <c r="G2" s="2"/>
      <c r="H2" s="3" t="s">
        <v>4</v>
      </c>
    </row>
    <row r="3" spans="5:8" ht="13.5">
      <c r="E3" s="2"/>
      <c r="F3" s="2"/>
      <c r="G3" s="2"/>
      <c r="H3" s="3" t="s">
        <v>129</v>
      </c>
    </row>
    <row r="4" spans="5:8" ht="13.5">
      <c r="E4" s="2"/>
      <c r="F4" s="2"/>
      <c r="G4" s="2"/>
      <c r="H4" s="3" t="s">
        <v>5</v>
      </c>
    </row>
    <row r="5" spans="5:8" ht="13.5">
      <c r="E5" s="2"/>
      <c r="F5" s="2"/>
      <c r="G5" s="2"/>
      <c r="H5" s="3" t="s">
        <v>130</v>
      </c>
    </row>
    <row r="6" spans="1:8" ht="13.5">
      <c r="A6" s="106" t="s">
        <v>104</v>
      </c>
      <c r="B6" s="106"/>
      <c r="C6" s="106"/>
      <c r="D6" s="106"/>
      <c r="E6" s="106"/>
      <c r="F6" s="106"/>
      <c r="G6" s="106"/>
      <c r="H6" s="106"/>
    </row>
    <row r="7" spans="1:8" ht="13.5">
      <c r="A7" s="104" t="s">
        <v>17</v>
      </c>
      <c r="B7" s="104"/>
      <c r="C7" s="104"/>
      <c r="D7" s="104"/>
      <c r="E7" s="104"/>
      <c r="F7" s="104"/>
      <c r="G7" s="105" t="s">
        <v>29</v>
      </c>
      <c r="H7" s="105"/>
    </row>
    <row r="8" spans="1:10" s="4" customFormat="1" ht="12.75" customHeight="1">
      <c r="A8" s="115" t="s">
        <v>27</v>
      </c>
      <c r="B8" s="115"/>
      <c r="C8" s="115"/>
      <c r="D8" s="115"/>
      <c r="E8" s="115"/>
      <c r="F8" s="115"/>
      <c r="G8" s="115"/>
      <c r="H8" s="115"/>
      <c r="I8" s="115"/>
      <c r="J8" s="115"/>
    </row>
    <row r="9" spans="1:10" s="4" customFormat="1" ht="12.75" customHeight="1">
      <c r="A9" s="116" t="s">
        <v>18</v>
      </c>
      <c r="B9" s="116"/>
      <c r="C9" s="116"/>
      <c r="D9" s="116"/>
      <c r="E9" s="116"/>
      <c r="F9" s="116"/>
      <c r="G9" s="116"/>
      <c r="H9" s="116"/>
      <c r="I9" s="116"/>
      <c r="J9" s="116"/>
    </row>
    <row r="10" spans="1:10" s="4" customFormat="1" ht="12.75" customHeight="1">
      <c r="A10" s="115" t="s">
        <v>28</v>
      </c>
      <c r="B10" s="115"/>
      <c r="C10" s="115"/>
      <c r="D10" s="115"/>
      <c r="E10" s="115"/>
      <c r="F10" s="115"/>
      <c r="G10" s="115"/>
      <c r="H10" s="115"/>
      <c r="I10" s="115"/>
      <c r="J10" s="115"/>
    </row>
    <row r="11" spans="1:10" s="4" customFormat="1" ht="12.75" customHeight="1">
      <c r="A11" s="118" t="s">
        <v>98</v>
      </c>
      <c r="B11" s="118"/>
      <c r="C11" s="118"/>
      <c r="D11" s="118"/>
      <c r="E11" s="118"/>
      <c r="F11" s="118"/>
      <c r="G11" s="118"/>
      <c r="H11" s="118"/>
      <c r="I11" s="118"/>
      <c r="J11" s="118"/>
    </row>
    <row r="12" spans="1:10" s="4" customFormat="1" ht="12.75" customHeight="1">
      <c r="A12" s="119" t="s">
        <v>31</v>
      </c>
      <c r="B12" s="119"/>
      <c r="C12" s="119"/>
      <c r="D12" s="119"/>
      <c r="E12" s="119"/>
      <c r="F12" s="119"/>
      <c r="G12" s="119"/>
      <c r="H12" s="119"/>
      <c r="I12" s="119"/>
      <c r="J12" s="119"/>
    </row>
    <row r="13" spans="1:10" s="4" customFormat="1" ht="13.5">
      <c r="A13" s="110" t="s">
        <v>6</v>
      </c>
      <c r="B13" s="110"/>
      <c r="C13" s="110"/>
      <c r="D13" s="110"/>
      <c r="E13" s="110"/>
      <c r="F13" s="110"/>
      <c r="G13" s="110"/>
      <c r="H13" s="1"/>
      <c r="I13" s="1"/>
      <c r="J13" s="1"/>
    </row>
    <row r="14" spans="1:10" ht="21" customHeight="1">
      <c r="A14" s="111" t="s">
        <v>103</v>
      </c>
      <c r="B14" s="111"/>
      <c r="C14" s="111"/>
      <c r="D14" s="111"/>
      <c r="E14" s="111"/>
      <c r="F14" s="111"/>
      <c r="G14" s="111"/>
      <c r="H14" s="4"/>
      <c r="I14" s="4"/>
      <c r="J14" s="4"/>
    </row>
    <row r="15" spans="1:2" s="4" customFormat="1" ht="12.75">
      <c r="A15" s="108" t="s">
        <v>7</v>
      </c>
      <c r="B15" s="108"/>
    </row>
    <row r="16" spans="1:7" s="4" customFormat="1" ht="12.75">
      <c r="A16" s="109" t="s">
        <v>15</v>
      </c>
      <c r="B16" s="109" t="s">
        <v>1</v>
      </c>
      <c r="C16" s="109" t="s">
        <v>99</v>
      </c>
      <c r="D16" s="109" t="s">
        <v>100</v>
      </c>
      <c r="E16" s="109" t="s">
        <v>101</v>
      </c>
      <c r="F16" s="109"/>
      <c r="G16" s="109" t="s">
        <v>105</v>
      </c>
    </row>
    <row r="17" spans="1:7" s="4" customFormat="1" ht="57.75" customHeight="1">
      <c r="A17" s="109"/>
      <c r="B17" s="109"/>
      <c r="C17" s="109"/>
      <c r="D17" s="109"/>
      <c r="E17" s="109" t="s">
        <v>8</v>
      </c>
      <c r="F17" s="109" t="s">
        <v>16</v>
      </c>
      <c r="G17" s="109"/>
    </row>
    <row r="18" spans="1:7" s="4" customFormat="1" ht="22.5" customHeight="1">
      <c r="A18" s="109"/>
      <c r="B18" s="109"/>
      <c r="C18" s="109"/>
      <c r="D18" s="109"/>
      <c r="E18" s="109"/>
      <c r="F18" s="109"/>
      <c r="G18" s="109"/>
    </row>
    <row r="19" spans="1:7" s="4" customFormat="1" ht="12.75">
      <c r="A19" s="8">
        <v>1</v>
      </c>
      <c r="B19" s="8">
        <v>2</v>
      </c>
      <c r="C19" s="8">
        <v>3</v>
      </c>
      <c r="D19" s="8">
        <v>4</v>
      </c>
      <c r="E19" s="8">
        <v>5</v>
      </c>
      <c r="F19" s="8">
        <v>6</v>
      </c>
      <c r="G19" s="8">
        <v>7</v>
      </c>
    </row>
    <row r="20" spans="1:7" s="4" customFormat="1" ht="102" customHeight="1">
      <c r="A20" s="8">
        <v>2210</v>
      </c>
      <c r="B20" s="9" t="s">
        <v>47</v>
      </c>
      <c r="C20" s="9">
        <v>992072</v>
      </c>
      <c r="D20" s="9">
        <v>763715</v>
      </c>
      <c r="E20" s="9">
        <v>757406</v>
      </c>
      <c r="F20" s="13">
        <f>'Розшифр.2200'!F6</f>
        <v>402421</v>
      </c>
      <c r="G20" s="9" t="s">
        <v>108</v>
      </c>
    </row>
    <row r="21" spans="1:7" s="4" customFormat="1" ht="160.5" customHeight="1">
      <c r="A21" s="8">
        <v>2240</v>
      </c>
      <c r="B21" s="9" t="s">
        <v>102</v>
      </c>
      <c r="C21" s="9">
        <v>874025</v>
      </c>
      <c r="D21" s="9">
        <v>1030111</v>
      </c>
      <c r="E21" s="9">
        <v>767928</v>
      </c>
      <c r="F21" s="13">
        <f>'Розшифр.2200'!F30</f>
        <v>929858</v>
      </c>
      <c r="G21" s="9" t="s">
        <v>109</v>
      </c>
    </row>
    <row r="22" spans="1:7" s="4" customFormat="1" ht="87" customHeight="1">
      <c r="A22" s="8">
        <v>3110</v>
      </c>
      <c r="B22" s="9" t="s">
        <v>106</v>
      </c>
      <c r="C22" s="9">
        <v>304446</v>
      </c>
      <c r="D22" s="9">
        <v>401200</v>
      </c>
      <c r="E22" s="9">
        <v>397200</v>
      </c>
      <c r="F22" s="13">
        <f>'Кап.2020'!F7</f>
        <v>185200</v>
      </c>
      <c r="G22" s="9" t="s">
        <v>110</v>
      </c>
    </row>
    <row r="23" spans="1:7" s="4" customFormat="1" ht="118.5" hidden="1">
      <c r="A23" s="8">
        <v>3160</v>
      </c>
      <c r="B23" s="9" t="s">
        <v>107</v>
      </c>
      <c r="C23" s="9">
        <v>0</v>
      </c>
      <c r="D23" s="9">
        <v>0</v>
      </c>
      <c r="E23" s="9"/>
      <c r="F23" s="13">
        <f>'Кап.2020'!F12</f>
        <v>0</v>
      </c>
      <c r="G23" s="9" t="s">
        <v>111</v>
      </c>
    </row>
    <row r="24" spans="1:7" s="4" customFormat="1" ht="12.75">
      <c r="A24" s="8"/>
      <c r="B24" s="9" t="s">
        <v>34</v>
      </c>
      <c r="C24" s="9">
        <f>SUM(C20:C23)</f>
        <v>2170543</v>
      </c>
      <c r="D24" s="9">
        <f>SUM(D20:D23)</f>
        <v>2195026</v>
      </c>
      <c r="E24" s="9">
        <f>SUM(E20:E23)</f>
        <v>1922534</v>
      </c>
      <c r="F24" s="9">
        <f>SUM(F20:F23)</f>
        <v>1517479</v>
      </c>
      <c r="G24" s="9"/>
    </row>
    <row r="25" s="4" customFormat="1" ht="12.75"/>
    <row r="26" spans="1:6" s="4" customFormat="1" ht="12.75">
      <c r="A26" s="107" t="s">
        <v>32</v>
      </c>
      <c r="B26" s="107"/>
      <c r="C26" s="107"/>
      <c r="D26" s="107"/>
      <c r="E26" s="107"/>
      <c r="F26" s="107"/>
    </row>
    <row r="27" s="4" customFormat="1" ht="12.75"/>
    <row r="28" spans="1:6" s="4" customFormat="1" ht="78.75">
      <c r="A28" s="8" t="s">
        <v>9</v>
      </c>
      <c r="B28" s="8" t="s">
        <v>1</v>
      </c>
      <c r="C28" s="8" t="s">
        <v>10</v>
      </c>
      <c r="D28" s="8" t="s">
        <v>11</v>
      </c>
      <c r="E28" s="8" t="s">
        <v>112</v>
      </c>
      <c r="F28" s="8" t="s">
        <v>113</v>
      </c>
    </row>
    <row r="29" spans="1:6" s="4" customFormat="1" ht="12.75">
      <c r="A29" s="8">
        <v>1</v>
      </c>
      <c r="B29" s="8">
        <v>2</v>
      </c>
      <c r="C29" s="8">
        <v>3</v>
      </c>
      <c r="D29" s="8">
        <v>4</v>
      </c>
      <c r="E29" s="8">
        <v>5</v>
      </c>
      <c r="F29" s="8">
        <v>6</v>
      </c>
    </row>
    <row r="30" spans="1:6" s="4" customFormat="1" ht="14.25" customHeight="1">
      <c r="A30" s="120" t="s">
        <v>116</v>
      </c>
      <c r="B30" s="121"/>
      <c r="C30" s="9"/>
      <c r="D30" s="9"/>
      <c r="E30" s="9"/>
      <c r="F30" s="9"/>
    </row>
    <row r="31" spans="1:6" s="4" customFormat="1" ht="39">
      <c r="A31" s="9"/>
      <c r="B31" s="9" t="s">
        <v>118</v>
      </c>
      <c r="C31" s="9" t="s">
        <v>44</v>
      </c>
      <c r="D31" s="9" t="s">
        <v>119</v>
      </c>
      <c r="E31" s="9">
        <v>35</v>
      </c>
      <c r="F31" s="9">
        <v>16</v>
      </c>
    </row>
    <row r="32" spans="1:6" s="4" customFormat="1" ht="14.25" customHeight="1">
      <c r="A32" s="120" t="s">
        <v>117</v>
      </c>
      <c r="B32" s="121"/>
      <c r="C32" s="9"/>
      <c r="D32" s="9"/>
      <c r="E32" s="9"/>
      <c r="F32" s="9"/>
    </row>
    <row r="33" spans="1:6" s="4" customFormat="1" ht="26.25">
      <c r="A33" s="9"/>
      <c r="B33" s="9" t="s">
        <v>114</v>
      </c>
      <c r="C33" s="9" t="s">
        <v>120</v>
      </c>
      <c r="D33" s="9" t="s">
        <v>19</v>
      </c>
      <c r="E33" s="9">
        <v>286.661</v>
      </c>
      <c r="F33" s="131">
        <f>ROUND(('Розшифр.2200'!F40/200/1000),2)</f>
        <v>6.66</v>
      </c>
    </row>
    <row r="34" spans="1:6" s="4" customFormat="1" ht="34.5" customHeight="1">
      <c r="A34" s="9"/>
      <c r="B34" s="9" t="s">
        <v>115</v>
      </c>
      <c r="C34" s="9" t="s">
        <v>120</v>
      </c>
      <c r="D34" s="9" t="s">
        <v>19</v>
      </c>
      <c r="E34" s="9">
        <v>11.49</v>
      </c>
      <c r="F34" s="131">
        <f>ROUND(((F22+E22)/54/1000),3)-E34</f>
        <v>-0.7050000000000001</v>
      </c>
    </row>
    <row r="35" s="4" customFormat="1" ht="12.75"/>
    <row r="36" s="4" customFormat="1" ht="12.75"/>
    <row r="37" spans="1:7" s="4" customFormat="1" ht="12.75" customHeight="1">
      <c r="A37" s="111" t="s">
        <v>121</v>
      </c>
      <c r="B37" s="111"/>
      <c r="C37" s="111"/>
      <c r="D37" s="111"/>
      <c r="E37" s="111"/>
      <c r="F37" s="111"/>
      <c r="G37" s="111"/>
    </row>
    <row r="38" spans="1:7" s="4" customFormat="1" ht="14.25" customHeight="1">
      <c r="A38" s="130" t="s">
        <v>128</v>
      </c>
      <c r="B38" s="130"/>
      <c r="C38" s="130"/>
      <c r="D38" s="130"/>
      <c r="E38" s="130"/>
      <c r="F38" s="130"/>
      <c r="G38" s="130"/>
    </row>
    <row r="39" spans="1:7" s="4" customFormat="1" ht="23.25" customHeight="1">
      <c r="A39" s="130"/>
      <c r="B39" s="130"/>
      <c r="C39" s="130"/>
      <c r="D39" s="130"/>
      <c r="E39" s="130"/>
      <c r="F39" s="130"/>
      <c r="G39" s="130"/>
    </row>
    <row r="40" spans="1:7" s="4" customFormat="1" ht="11.25" customHeight="1">
      <c r="A40" s="10"/>
      <c r="B40" s="10"/>
      <c r="C40" s="10"/>
      <c r="D40" s="10"/>
      <c r="E40" s="129"/>
      <c r="F40" s="10"/>
      <c r="G40" s="10"/>
    </row>
    <row r="41" spans="1:7" s="4" customFormat="1" ht="12.75">
      <c r="A41" s="9" t="s">
        <v>2</v>
      </c>
      <c r="B41" s="9">
        <v>0</v>
      </c>
      <c r="C41" s="9">
        <v>0</v>
      </c>
      <c r="D41" s="9">
        <f>E24</f>
        <v>1922534</v>
      </c>
      <c r="E41" s="9">
        <f>F24</f>
        <v>1517479</v>
      </c>
      <c r="F41" s="9"/>
      <c r="G41" s="9"/>
    </row>
    <row r="42" spans="1:7" s="4" customFormat="1" ht="12.75">
      <c r="A42" s="122"/>
      <c r="B42" s="122"/>
      <c r="C42" s="122"/>
      <c r="D42" s="122"/>
      <c r="E42" s="122"/>
      <c r="F42" s="122"/>
      <c r="G42" s="122"/>
    </row>
    <row r="43" spans="1:7" s="4" customFormat="1" ht="12.75" customHeight="1">
      <c r="A43" s="111" t="s">
        <v>122</v>
      </c>
      <c r="B43" s="111"/>
      <c r="C43" s="111"/>
      <c r="D43" s="111"/>
      <c r="E43" s="111"/>
      <c r="F43" s="111"/>
      <c r="G43" s="111"/>
    </row>
    <row r="44" s="4" customFormat="1" ht="12.75">
      <c r="A44" s="5" t="s">
        <v>7</v>
      </c>
    </row>
    <row r="45" s="4" customFormat="1" ht="12.75"/>
    <row r="46" spans="1:7" s="4" customFormat="1" ht="12.75">
      <c r="A46" s="109" t="s">
        <v>3</v>
      </c>
      <c r="B46" s="109" t="s">
        <v>1</v>
      </c>
      <c r="C46" s="109" t="s">
        <v>20</v>
      </c>
      <c r="D46" s="109"/>
      <c r="E46" s="109" t="s">
        <v>123</v>
      </c>
      <c r="F46" s="109"/>
      <c r="G46" s="109" t="s">
        <v>124</v>
      </c>
    </row>
    <row r="47" spans="1:7" s="4" customFormat="1" ht="105.75" customHeight="1">
      <c r="A47" s="109"/>
      <c r="B47" s="109"/>
      <c r="C47" s="8" t="s">
        <v>12</v>
      </c>
      <c r="D47" s="8" t="s">
        <v>16</v>
      </c>
      <c r="E47" s="8" t="s">
        <v>12</v>
      </c>
      <c r="F47" s="8" t="s">
        <v>16</v>
      </c>
      <c r="G47" s="109"/>
    </row>
    <row r="48" spans="1:7" s="4" customFormat="1" ht="12.75">
      <c r="A48" s="8">
        <v>1</v>
      </c>
      <c r="B48" s="8">
        <v>2</v>
      </c>
      <c r="C48" s="8">
        <v>3</v>
      </c>
      <c r="D48" s="8">
        <v>4</v>
      </c>
      <c r="E48" s="8">
        <v>5</v>
      </c>
      <c r="F48" s="8">
        <v>6</v>
      </c>
      <c r="G48" s="8">
        <v>7</v>
      </c>
    </row>
    <row r="49" spans="1:7" s="4" customFormat="1" ht="12.75">
      <c r="A49" s="12"/>
      <c r="B49" s="9"/>
      <c r="C49" s="8"/>
      <c r="D49" s="8"/>
      <c r="E49" s="8"/>
      <c r="F49" s="8"/>
      <c r="G49" s="9"/>
    </row>
    <row r="50" spans="1:7" s="4" customFormat="1" ht="12.75">
      <c r="A50" s="8" t="s">
        <v>30</v>
      </c>
      <c r="B50" s="9"/>
      <c r="C50" s="8">
        <f>C49</f>
        <v>0</v>
      </c>
      <c r="D50" s="8">
        <f>D49</f>
        <v>0</v>
      </c>
      <c r="E50" s="8">
        <f>E49</f>
        <v>0</v>
      </c>
      <c r="F50" s="8">
        <f>F49</f>
        <v>0</v>
      </c>
      <c r="G50" s="8"/>
    </row>
    <row r="51" s="4" customFormat="1" ht="12.75"/>
    <row r="52" spans="1:8" s="4" customFormat="1" ht="12.75" customHeight="1">
      <c r="A52" s="107" t="s">
        <v>33</v>
      </c>
      <c r="B52" s="107"/>
      <c r="C52" s="107"/>
      <c r="D52" s="107"/>
      <c r="E52" s="107"/>
      <c r="F52" s="107"/>
      <c r="G52" s="107"/>
      <c r="H52" s="107"/>
    </row>
    <row r="53" s="4" customFormat="1" ht="12.75"/>
    <row r="54" spans="1:8" s="4" customFormat="1" ht="92.25">
      <c r="A54" s="8" t="s">
        <v>9</v>
      </c>
      <c r="B54" s="8" t="s">
        <v>1</v>
      </c>
      <c r="C54" s="8" t="s">
        <v>10</v>
      </c>
      <c r="D54" s="8" t="s">
        <v>11</v>
      </c>
      <c r="E54" s="8" t="s">
        <v>21</v>
      </c>
      <c r="F54" s="8" t="s">
        <v>22</v>
      </c>
      <c r="G54" s="8" t="s">
        <v>126</v>
      </c>
      <c r="H54" s="8" t="s">
        <v>125</v>
      </c>
    </row>
    <row r="55" spans="1:8" s="4" customFormat="1" ht="17.25" customHeight="1">
      <c r="A55" s="8">
        <v>1</v>
      </c>
      <c r="B55" s="8">
        <v>2</v>
      </c>
      <c r="C55" s="8">
        <v>3</v>
      </c>
      <c r="D55" s="8">
        <v>4</v>
      </c>
      <c r="E55" s="8">
        <v>5</v>
      </c>
      <c r="F55" s="8">
        <v>6</v>
      </c>
      <c r="G55" s="8">
        <v>7</v>
      </c>
      <c r="H55" s="8">
        <v>8</v>
      </c>
    </row>
    <row r="56" spans="1:8" s="4" customFormat="1" ht="12.75">
      <c r="A56" s="9"/>
      <c r="B56" s="9"/>
      <c r="C56" s="9"/>
      <c r="D56" s="9"/>
      <c r="E56" s="9"/>
      <c r="F56" s="9"/>
      <c r="G56" s="9"/>
      <c r="H56" s="9"/>
    </row>
    <row r="57" spans="1:8" s="4" customFormat="1" ht="12.75">
      <c r="A57" s="9"/>
      <c r="B57" s="9"/>
      <c r="C57" s="9"/>
      <c r="D57" s="9"/>
      <c r="E57" s="9"/>
      <c r="F57" s="9"/>
      <c r="G57" s="9"/>
      <c r="H57" s="9"/>
    </row>
    <row r="58" s="4" customFormat="1" ht="12.75"/>
    <row r="59" spans="1:7" s="4" customFormat="1" ht="12.75" customHeight="1">
      <c r="A59" s="107" t="s">
        <v>127</v>
      </c>
      <c r="B59" s="107"/>
      <c r="C59" s="107"/>
      <c r="D59" s="107"/>
      <c r="E59" s="107"/>
      <c r="F59" s="107"/>
      <c r="G59" s="107"/>
    </row>
    <row r="60" spans="1:8" s="4" customFormat="1" ht="12.75">
      <c r="A60" s="113"/>
      <c r="B60" s="113"/>
      <c r="C60" s="113"/>
      <c r="D60" s="113"/>
      <c r="E60" s="113"/>
      <c r="F60" s="113"/>
      <c r="G60" s="113"/>
      <c r="H60" s="113"/>
    </row>
    <row r="61" spans="1:7" s="4" customFormat="1" ht="12.75">
      <c r="A61" s="8" t="s">
        <v>2</v>
      </c>
      <c r="B61" s="9"/>
      <c r="C61" s="49"/>
      <c r="D61" s="8"/>
      <c r="E61" s="8"/>
      <c r="F61" s="8"/>
      <c r="G61" s="9"/>
    </row>
    <row r="62" s="4" customFormat="1" ht="12.75"/>
    <row r="63" spans="1:7" s="4" customFormat="1" ht="12.75">
      <c r="A63" s="114" t="s">
        <v>23</v>
      </c>
      <c r="B63" s="114"/>
      <c r="C63" s="11"/>
      <c r="E63" s="117" t="s">
        <v>25</v>
      </c>
      <c r="F63" s="117"/>
      <c r="G63" s="117"/>
    </row>
    <row r="64" spans="1:7" s="4" customFormat="1" ht="12.75" customHeight="1">
      <c r="A64" s="7"/>
      <c r="C64" s="6" t="s">
        <v>13</v>
      </c>
      <c r="E64" s="112" t="s">
        <v>14</v>
      </c>
      <c r="F64" s="112"/>
      <c r="G64" s="112"/>
    </row>
    <row r="65" spans="1:7" s="4" customFormat="1" ht="12.75">
      <c r="A65" s="107" t="s">
        <v>24</v>
      </c>
      <c r="B65" s="107"/>
      <c r="C65" s="11"/>
      <c r="E65" s="117" t="s">
        <v>26</v>
      </c>
      <c r="F65" s="117"/>
      <c r="G65" s="117"/>
    </row>
    <row r="66" spans="1:7" s="4" customFormat="1" ht="29.25" customHeight="1">
      <c r="A66" s="7"/>
      <c r="B66" s="6"/>
      <c r="C66" s="6" t="s">
        <v>13</v>
      </c>
      <c r="E66" s="112" t="s">
        <v>14</v>
      </c>
      <c r="F66" s="112"/>
      <c r="G66" s="112"/>
    </row>
    <row r="67" s="4" customFormat="1" ht="12.75"/>
    <row r="68" s="4" customFormat="1" ht="12.75"/>
    <row r="69" s="4" customFormat="1" ht="12.75"/>
    <row r="70" spans="1:10" s="4" customFormat="1" ht="13.5">
      <c r="A70" s="1"/>
      <c r="B70" s="1"/>
      <c r="C70" s="1"/>
      <c r="D70" s="1"/>
      <c r="E70" s="1"/>
      <c r="F70" s="1"/>
      <c r="G70" s="1"/>
      <c r="H70" s="1"/>
      <c r="I70" s="1"/>
      <c r="J70" s="1"/>
    </row>
  </sheetData>
  <sheetProtection/>
  <mergeCells count="40">
    <mergeCell ref="A30:B30"/>
    <mergeCell ref="A32:B32"/>
    <mergeCell ref="E64:G64"/>
    <mergeCell ref="E63:G63"/>
    <mergeCell ref="A65:B65"/>
    <mergeCell ref="E65:G65"/>
    <mergeCell ref="A10:J10"/>
    <mergeCell ref="A11:J11"/>
    <mergeCell ref="A12:J12"/>
    <mergeCell ref="A43:G43"/>
    <mergeCell ref="B46:B47"/>
    <mergeCell ref="A60:H60"/>
    <mergeCell ref="C46:D46"/>
    <mergeCell ref="E46:F46"/>
    <mergeCell ref="A63:B63"/>
    <mergeCell ref="A8:J8"/>
    <mergeCell ref="A9:J9"/>
    <mergeCell ref="A42:G42"/>
    <mergeCell ref="A38:G39"/>
    <mergeCell ref="A37:G37"/>
    <mergeCell ref="C16:C18"/>
    <mergeCell ref="D16:D18"/>
    <mergeCell ref="F17:F18"/>
    <mergeCell ref="G16:G18"/>
    <mergeCell ref="E17:E18"/>
    <mergeCell ref="E66:G66"/>
    <mergeCell ref="G46:G47"/>
    <mergeCell ref="A52:H52"/>
    <mergeCell ref="A59:G59"/>
    <mergeCell ref="A46:A47"/>
    <mergeCell ref="A7:F7"/>
    <mergeCell ref="G7:H7"/>
    <mergeCell ref="A6:H6"/>
    <mergeCell ref="A26:F26"/>
    <mergeCell ref="A15:B15"/>
    <mergeCell ref="A16:A18"/>
    <mergeCell ref="B16:B18"/>
    <mergeCell ref="E16:F16"/>
    <mergeCell ref="A13:G13"/>
    <mergeCell ref="A14:G14"/>
  </mergeCells>
  <printOptions horizontalCentered="1"/>
  <pageMargins left="0.35433070866141736" right="0.35433070866141736" top="0.5118110236220472" bottom="0.4330708661417323" header="0.31496062992125984" footer="0.2362204724409449"/>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F205"/>
  <sheetViews>
    <sheetView zoomScalePageLayoutView="0" workbookViewId="0" topLeftCell="A4">
      <selection activeCell="E55" sqref="E55"/>
    </sheetView>
  </sheetViews>
  <sheetFormatPr defaultColWidth="9.140625" defaultRowHeight="15"/>
  <cols>
    <col min="1" max="1" width="8.00390625" style="14" customWidth="1"/>
    <col min="2" max="2" width="37.140625" style="14" customWidth="1"/>
    <col min="3" max="3" width="7.57421875" style="14" customWidth="1"/>
    <col min="4" max="4" width="9.140625" style="14" customWidth="1"/>
    <col min="5" max="5" width="9.7109375" style="46" customWidth="1"/>
    <col min="6" max="6" width="13.8515625" style="48" customWidth="1"/>
    <col min="7" max="16384" width="9.140625" style="14" customWidth="1"/>
  </cols>
  <sheetData>
    <row r="1" spans="1:6" ht="15">
      <c r="A1" s="123" t="str">
        <f>'[1] 0810160  ЗФ 2019 '!A1:K1</f>
        <v>Департамент праці та соціального захисту населення Миколаївської міської ради</v>
      </c>
      <c r="B1" s="123"/>
      <c r="C1" s="123"/>
      <c r="D1" s="123"/>
      <c r="E1" s="123"/>
      <c r="F1" s="123"/>
    </row>
    <row r="2" spans="1:6" ht="15">
      <c r="A2" s="124" t="s">
        <v>45</v>
      </c>
      <c r="B2" s="124"/>
      <c r="C2" s="124"/>
      <c r="D2" s="124"/>
      <c r="E2" s="124"/>
      <c r="F2" s="124"/>
    </row>
    <row r="3" spans="1:6" ht="15">
      <c r="A3" s="15"/>
      <c r="B3" s="125"/>
      <c r="C3" s="125"/>
      <c r="D3" s="125"/>
      <c r="E3" s="125"/>
      <c r="F3" s="16" t="s">
        <v>46</v>
      </c>
    </row>
    <row r="4" spans="1:6" ht="26.25">
      <c r="A4" s="17" t="s">
        <v>35</v>
      </c>
      <c r="B4" s="18" t="s">
        <v>36</v>
      </c>
      <c r="C4" s="19"/>
      <c r="D4" s="20" t="s">
        <v>37</v>
      </c>
      <c r="E4" s="21" t="s">
        <v>38</v>
      </c>
      <c r="F4" s="22" t="s">
        <v>39</v>
      </c>
    </row>
    <row r="5" spans="1:6" ht="15">
      <c r="A5" s="23">
        <v>2000</v>
      </c>
      <c r="B5" s="23" t="s">
        <v>40</v>
      </c>
      <c r="C5" s="24"/>
      <c r="D5" s="24"/>
      <c r="E5" s="22"/>
      <c r="F5" s="22">
        <f>F6</f>
        <v>402421</v>
      </c>
    </row>
    <row r="6" spans="1:6" ht="15">
      <c r="A6" s="23">
        <v>2210</v>
      </c>
      <c r="B6" s="50" t="s">
        <v>47</v>
      </c>
      <c r="C6" s="24"/>
      <c r="D6" s="24">
        <f>SUM(D7:D29)</f>
        <v>30240</v>
      </c>
      <c r="E6" s="22"/>
      <c r="F6" s="22">
        <f>SUM(F7:F29)</f>
        <v>402421</v>
      </c>
    </row>
    <row r="7" spans="1:6" ht="15">
      <c r="A7" s="23"/>
      <c r="B7" s="51" t="s">
        <v>80</v>
      </c>
      <c r="C7" s="27" t="s">
        <v>41</v>
      </c>
      <c r="D7" s="28">
        <v>10000</v>
      </c>
      <c r="E7" s="29">
        <v>8</v>
      </c>
      <c r="F7" s="29">
        <f aca="true" t="shared" si="0" ref="F7:F29">D7*E7</f>
        <v>80000</v>
      </c>
    </row>
    <row r="8" spans="1:6" ht="15">
      <c r="A8" s="23"/>
      <c r="B8" s="51" t="s">
        <v>81</v>
      </c>
      <c r="C8" s="27" t="s">
        <v>41</v>
      </c>
      <c r="D8" s="28">
        <v>20000</v>
      </c>
      <c r="E8" s="29">
        <v>2.4</v>
      </c>
      <c r="F8" s="29">
        <f t="shared" si="0"/>
        <v>48000</v>
      </c>
    </row>
    <row r="9" spans="1:6" ht="15">
      <c r="A9" s="23"/>
      <c r="B9" s="51" t="s">
        <v>48</v>
      </c>
      <c r="C9" s="27" t="s">
        <v>41</v>
      </c>
      <c r="D9" s="28">
        <v>18</v>
      </c>
      <c r="E9" s="29">
        <v>4200</v>
      </c>
      <c r="F9" s="29">
        <f t="shared" si="0"/>
        <v>75600</v>
      </c>
    </row>
    <row r="10" spans="1:6" ht="15">
      <c r="A10" s="23"/>
      <c r="B10" s="51" t="s">
        <v>49</v>
      </c>
      <c r="C10" s="27" t="s">
        <v>41</v>
      </c>
      <c r="D10" s="28">
        <v>9</v>
      </c>
      <c r="E10" s="29">
        <v>5900</v>
      </c>
      <c r="F10" s="29">
        <f t="shared" si="0"/>
        <v>53100</v>
      </c>
    </row>
    <row r="11" spans="1:6" ht="15">
      <c r="A11" s="23"/>
      <c r="B11" s="51" t="s">
        <v>50</v>
      </c>
      <c r="C11" s="27" t="s">
        <v>41</v>
      </c>
      <c r="D11" s="28">
        <v>59</v>
      </c>
      <c r="E11" s="29">
        <v>200</v>
      </c>
      <c r="F11" s="29">
        <f t="shared" si="0"/>
        <v>11800</v>
      </c>
    </row>
    <row r="12" spans="1:6" ht="15">
      <c r="A12" s="25"/>
      <c r="B12" s="51" t="s">
        <v>51</v>
      </c>
      <c r="C12" s="27" t="s">
        <v>41</v>
      </c>
      <c r="D12" s="28">
        <v>1</v>
      </c>
      <c r="E12" s="29">
        <v>2900</v>
      </c>
      <c r="F12" s="29">
        <f t="shared" si="0"/>
        <v>2900</v>
      </c>
    </row>
    <row r="13" spans="1:6" ht="15">
      <c r="A13" s="25"/>
      <c r="B13" s="26" t="s">
        <v>52</v>
      </c>
      <c r="C13" s="27" t="s">
        <v>41</v>
      </c>
      <c r="D13" s="28">
        <v>46</v>
      </c>
      <c r="E13" s="29">
        <v>250</v>
      </c>
      <c r="F13" s="29">
        <f t="shared" si="0"/>
        <v>11500</v>
      </c>
    </row>
    <row r="14" spans="1:6" ht="15">
      <c r="A14" s="25"/>
      <c r="B14" s="51" t="s">
        <v>53</v>
      </c>
      <c r="C14" s="27" t="s">
        <v>41</v>
      </c>
      <c r="D14" s="28">
        <v>16</v>
      </c>
      <c r="E14" s="29">
        <v>848</v>
      </c>
      <c r="F14" s="29">
        <f t="shared" si="0"/>
        <v>13568</v>
      </c>
    </row>
    <row r="15" spans="1:6" ht="15">
      <c r="A15" s="25"/>
      <c r="B15" s="51" t="s">
        <v>54</v>
      </c>
      <c r="C15" s="27" t="s">
        <v>41</v>
      </c>
      <c r="D15" s="28">
        <v>1</v>
      </c>
      <c r="E15" s="29">
        <v>265</v>
      </c>
      <c r="F15" s="29">
        <f t="shared" si="0"/>
        <v>265</v>
      </c>
    </row>
    <row r="16" spans="1:6" ht="15">
      <c r="A16" s="25"/>
      <c r="B16" s="51" t="s">
        <v>55</v>
      </c>
      <c r="C16" s="27" t="s">
        <v>41</v>
      </c>
      <c r="D16" s="28">
        <v>3</v>
      </c>
      <c r="E16" s="29">
        <v>710</v>
      </c>
      <c r="F16" s="29">
        <f t="shared" si="0"/>
        <v>2130</v>
      </c>
    </row>
    <row r="17" spans="1:6" ht="15">
      <c r="A17" s="25"/>
      <c r="B17" s="51" t="s">
        <v>56</v>
      </c>
      <c r="C17" s="27" t="s">
        <v>41</v>
      </c>
      <c r="D17" s="28">
        <v>6</v>
      </c>
      <c r="E17" s="29">
        <v>1200</v>
      </c>
      <c r="F17" s="29">
        <f t="shared" si="0"/>
        <v>7200</v>
      </c>
    </row>
    <row r="18" spans="1:6" ht="15">
      <c r="A18" s="25"/>
      <c r="B18" s="51" t="s">
        <v>57</v>
      </c>
      <c r="C18" s="27" t="s">
        <v>41</v>
      </c>
      <c r="D18" s="28">
        <v>9</v>
      </c>
      <c r="E18" s="29">
        <v>1166</v>
      </c>
      <c r="F18" s="29">
        <f t="shared" si="0"/>
        <v>10494</v>
      </c>
    </row>
    <row r="19" spans="1:6" ht="15">
      <c r="A19" s="25"/>
      <c r="B19" s="51" t="s">
        <v>58</v>
      </c>
      <c r="C19" s="27" t="s">
        <v>41</v>
      </c>
      <c r="D19" s="28">
        <v>3</v>
      </c>
      <c r="E19" s="29">
        <v>1484</v>
      </c>
      <c r="F19" s="29">
        <f t="shared" si="0"/>
        <v>4452</v>
      </c>
    </row>
    <row r="20" spans="1:6" ht="15">
      <c r="A20" s="25"/>
      <c r="B20" s="51" t="s">
        <v>59</v>
      </c>
      <c r="C20" s="27" t="s">
        <v>41</v>
      </c>
      <c r="D20" s="28">
        <v>6</v>
      </c>
      <c r="E20" s="29">
        <v>2120</v>
      </c>
      <c r="F20" s="29">
        <f t="shared" si="0"/>
        <v>12720</v>
      </c>
    </row>
    <row r="21" spans="1:6" ht="15">
      <c r="A21" s="25"/>
      <c r="B21" s="51" t="s">
        <v>60</v>
      </c>
      <c r="C21" s="27" t="s">
        <v>41</v>
      </c>
      <c r="D21" s="28">
        <v>35</v>
      </c>
      <c r="E21" s="29">
        <v>783</v>
      </c>
      <c r="F21" s="29">
        <f t="shared" si="0"/>
        <v>27405</v>
      </c>
    </row>
    <row r="22" spans="1:6" ht="15">
      <c r="A22" s="25"/>
      <c r="B22" s="51" t="s">
        <v>61</v>
      </c>
      <c r="C22" s="27" t="s">
        <v>41</v>
      </c>
      <c r="D22" s="28">
        <v>9</v>
      </c>
      <c r="E22" s="29">
        <v>901</v>
      </c>
      <c r="F22" s="29">
        <f t="shared" si="0"/>
        <v>8109</v>
      </c>
    </row>
    <row r="23" spans="1:6" ht="15">
      <c r="A23" s="25"/>
      <c r="B23" s="51" t="s">
        <v>62</v>
      </c>
      <c r="C23" s="27" t="s">
        <v>41</v>
      </c>
      <c r="D23" s="28">
        <v>3</v>
      </c>
      <c r="E23" s="29">
        <v>1590</v>
      </c>
      <c r="F23" s="29">
        <f t="shared" si="0"/>
        <v>4770</v>
      </c>
    </row>
    <row r="24" spans="1:6" ht="15">
      <c r="A24" s="25"/>
      <c r="B24" s="51" t="s">
        <v>63</v>
      </c>
      <c r="C24" s="27" t="s">
        <v>41</v>
      </c>
      <c r="D24" s="28">
        <v>3</v>
      </c>
      <c r="E24" s="29">
        <v>3498</v>
      </c>
      <c r="F24" s="29">
        <f t="shared" si="0"/>
        <v>10494</v>
      </c>
    </row>
    <row r="25" spans="1:6" ht="15">
      <c r="A25" s="25"/>
      <c r="B25" s="51" t="s">
        <v>64</v>
      </c>
      <c r="C25" s="27" t="s">
        <v>41</v>
      </c>
      <c r="D25" s="28">
        <v>2</v>
      </c>
      <c r="E25" s="29">
        <v>2332</v>
      </c>
      <c r="F25" s="29">
        <f t="shared" si="0"/>
        <v>4664</v>
      </c>
    </row>
    <row r="26" spans="1:6" ht="15">
      <c r="A26" s="25"/>
      <c r="B26" s="51" t="s">
        <v>65</v>
      </c>
      <c r="C26" s="27" t="s">
        <v>41</v>
      </c>
      <c r="D26" s="28">
        <v>1</v>
      </c>
      <c r="E26" s="29">
        <v>1378</v>
      </c>
      <c r="F26" s="29">
        <f t="shared" si="0"/>
        <v>1378</v>
      </c>
    </row>
    <row r="27" spans="1:6" ht="15">
      <c r="A27" s="25"/>
      <c r="B27" s="51" t="s">
        <v>66</v>
      </c>
      <c r="C27" s="27" t="s">
        <v>41</v>
      </c>
      <c r="D27" s="28">
        <v>2</v>
      </c>
      <c r="E27" s="29">
        <v>1272</v>
      </c>
      <c r="F27" s="29">
        <f t="shared" si="0"/>
        <v>2544</v>
      </c>
    </row>
    <row r="28" spans="1:6" ht="15">
      <c r="A28" s="25"/>
      <c r="B28" s="51" t="s">
        <v>67</v>
      </c>
      <c r="C28" s="27" t="s">
        <v>41</v>
      </c>
      <c r="D28" s="28">
        <v>1</v>
      </c>
      <c r="E28" s="29">
        <v>1166</v>
      </c>
      <c r="F28" s="29">
        <f t="shared" si="0"/>
        <v>1166</v>
      </c>
    </row>
    <row r="29" spans="1:6" ht="15">
      <c r="A29" s="25"/>
      <c r="B29" s="51" t="s">
        <v>68</v>
      </c>
      <c r="C29" s="27" t="s">
        <v>41</v>
      </c>
      <c r="D29" s="28">
        <v>7</v>
      </c>
      <c r="E29" s="29">
        <v>1166</v>
      </c>
      <c r="F29" s="29">
        <f t="shared" si="0"/>
        <v>8162</v>
      </c>
    </row>
    <row r="30" spans="1:6" ht="15">
      <c r="A30" s="23">
        <v>2240</v>
      </c>
      <c r="B30" s="50" t="s">
        <v>69</v>
      </c>
      <c r="C30" s="24"/>
      <c r="D30" s="24">
        <f>SUM(D31:D39)</f>
        <v>20</v>
      </c>
      <c r="E30" s="22"/>
      <c r="F30" s="22">
        <f>SUM(F31:F39)</f>
        <v>929858</v>
      </c>
    </row>
    <row r="31" spans="1:6" ht="30.75" customHeight="1">
      <c r="A31" s="23"/>
      <c r="B31" s="52" t="s">
        <v>70</v>
      </c>
      <c r="C31" s="27" t="s">
        <v>72</v>
      </c>
      <c r="D31" s="28">
        <v>1</v>
      </c>
      <c r="E31" s="29">
        <v>15900</v>
      </c>
      <c r="F31" s="29">
        <f aca="true" t="shared" si="1" ref="F31:F39">D31*E31</f>
        <v>15900</v>
      </c>
    </row>
    <row r="32" spans="1:6" ht="32.25" customHeight="1">
      <c r="A32" s="23"/>
      <c r="B32" s="52" t="s">
        <v>71</v>
      </c>
      <c r="C32" s="27" t="s">
        <v>72</v>
      </c>
      <c r="D32" s="28">
        <v>1</v>
      </c>
      <c r="E32" s="29">
        <v>15900</v>
      </c>
      <c r="F32" s="29">
        <f t="shared" si="1"/>
        <v>15900</v>
      </c>
    </row>
    <row r="33" spans="1:6" ht="15">
      <c r="A33" s="23"/>
      <c r="B33" s="53" t="s">
        <v>73</v>
      </c>
      <c r="C33" s="27" t="s">
        <v>72</v>
      </c>
      <c r="D33" s="28">
        <v>1</v>
      </c>
      <c r="E33" s="29">
        <v>6890</v>
      </c>
      <c r="F33" s="29">
        <f t="shared" si="1"/>
        <v>6890</v>
      </c>
    </row>
    <row r="34" spans="1:6" ht="15">
      <c r="A34" s="25"/>
      <c r="B34" s="52" t="s">
        <v>74</v>
      </c>
      <c r="C34" s="27" t="s">
        <v>72</v>
      </c>
      <c r="D34" s="28">
        <v>12</v>
      </c>
      <c r="E34" s="29">
        <v>2014</v>
      </c>
      <c r="F34" s="29">
        <f t="shared" si="1"/>
        <v>24168</v>
      </c>
    </row>
    <row r="35" spans="1:6" ht="15">
      <c r="A35" s="25"/>
      <c r="B35" s="52" t="s">
        <v>75</v>
      </c>
      <c r="C35" s="27" t="s">
        <v>72</v>
      </c>
      <c r="D35" s="28">
        <v>1</v>
      </c>
      <c r="E35" s="29">
        <v>199000</v>
      </c>
      <c r="F35" s="29">
        <f t="shared" si="1"/>
        <v>199000</v>
      </c>
    </row>
    <row r="36" spans="1:6" ht="26.25">
      <c r="A36" s="25"/>
      <c r="B36" s="52" t="s">
        <v>76</v>
      </c>
      <c r="C36" s="27" t="s">
        <v>72</v>
      </c>
      <c r="D36" s="28">
        <v>1</v>
      </c>
      <c r="E36" s="29">
        <v>199000</v>
      </c>
      <c r="F36" s="29">
        <f t="shared" si="1"/>
        <v>199000</v>
      </c>
    </row>
    <row r="37" spans="1:6" ht="26.25">
      <c r="A37" s="25"/>
      <c r="B37" s="52" t="s">
        <v>77</v>
      </c>
      <c r="C37" s="27" t="s">
        <v>72</v>
      </c>
      <c r="D37" s="28">
        <v>1</v>
      </c>
      <c r="E37" s="29">
        <v>199000</v>
      </c>
      <c r="F37" s="29">
        <f t="shared" si="1"/>
        <v>199000</v>
      </c>
    </row>
    <row r="38" spans="1:6" ht="26.25">
      <c r="A38" s="25"/>
      <c r="B38" s="52" t="s">
        <v>78</v>
      </c>
      <c r="C38" s="27" t="s">
        <v>72</v>
      </c>
      <c r="D38" s="28">
        <v>1</v>
      </c>
      <c r="E38" s="29">
        <v>100000</v>
      </c>
      <c r="F38" s="29">
        <f t="shared" si="1"/>
        <v>100000</v>
      </c>
    </row>
    <row r="39" spans="1:6" ht="27" thickBot="1">
      <c r="A39" s="25"/>
      <c r="B39" s="52" t="s">
        <v>79</v>
      </c>
      <c r="C39" s="27" t="s">
        <v>72</v>
      </c>
      <c r="D39" s="28">
        <v>1</v>
      </c>
      <c r="E39" s="29">
        <v>170000</v>
      </c>
      <c r="F39" s="29">
        <f t="shared" si="1"/>
        <v>170000</v>
      </c>
    </row>
    <row r="40" spans="1:6" ht="15" thickBot="1">
      <c r="A40" s="30"/>
      <c r="B40" s="31" t="s">
        <v>42</v>
      </c>
      <c r="C40" s="32"/>
      <c r="D40" s="32">
        <f>D30+D6</f>
        <v>30260</v>
      </c>
      <c r="E40" s="33"/>
      <c r="F40" s="54">
        <f>F30+F6</f>
        <v>1332279</v>
      </c>
    </row>
    <row r="41" spans="1:6" ht="15">
      <c r="A41" s="34"/>
      <c r="B41" s="34"/>
      <c r="C41" s="34"/>
      <c r="D41" s="34"/>
      <c r="E41" s="35"/>
      <c r="F41" s="35"/>
    </row>
    <row r="42" spans="3:6" ht="15">
      <c r="C42" s="36"/>
      <c r="D42" s="36"/>
      <c r="E42" s="37"/>
      <c r="F42" s="38"/>
    </row>
    <row r="43" spans="2:6" ht="15">
      <c r="B43" s="36" t="s">
        <v>43</v>
      </c>
      <c r="C43" s="39"/>
      <c r="D43" s="39"/>
      <c r="E43" s="126" t="s">
        <v>25</v>
      </c>
      <c r="F43" s="126"/>
    </row>
    <row r="44" spans="2:6" s="41" customFormat="1" ht="15">
      <c r="B44" s="42"/>
      <c r="C44" s="42"/>
      <c r="D44" s="42"/>
      <c r="E44" s="43"/>
      <c r="F44" s="43"/>
    </row>
    <row r="45" spans="2:6" s="41" customFormat="1" ht="15">
      <c r="B45" s="42"/>
      <c r="C45" s="42"/>
      <c r="D45" s="42"/>
      <c r="E45" s="43"/>
      <c r="F45" s="43"/>
    </row>
    <row r="46" spans="2:6" ht="15">
      <c r="B46" s="44" t="s">
        <v>24</v>
      </c>
      <c r="C46" s="45"/>
      <c r="D46" s="45"/>
      <c r="E46" s="126" t="s">
        <v>26</v>
      </c>
      <c r="F46" s="126"/>
    </row>
    <row r="47" spans="2:6" ht="15">
      <c r="B47" s="44"/>
      <c r="C47" s="44"/>
      <c r="D47" s="44"/>
      <c r="E47" s="40"/>
      <c r="F47" s="40"/>
    </row>
    <row r="48" ht="15">
      <c r="F48" s="47"/>
    </row>
    <row r="49" ht="15">
      <c r="F49" s="47"/>
    </row>
    <row r="50" ht="15">
      <c r="F50" s="47"/>
    </row>
    <row r="51" ht="15">
      <c r="F51" s="47"/>
    </row>
    <row r="52" ht="15">
      <c r="F52" s="47"/>
    </row>
    <row r="53" ht="15">
      <c r="F53" s="47"/>
    </row>
    <row r="54" ht="15">
      <c r="F54" s="47"/>
    </row>
    <row r="55" ht="15">
      <c r="F55" s="47"/>
    </row>
    <row r="56" ht="15">
      <c r="F56" s="47"/>
    </row>
    <row r="57" ht="15">
      <c r="F57" s="47"/>
    </row>
    <row r="58" ht="15">
      <c r="F58" s="47"/>
    </row>
    <row r="59" ht="15">
      <c r="F59" s="47"/>
    </row>
    <row r="60" ht="15">
      <c r="F60" s="47"/>
    </row>
    <row r="61" ht="15">
      <c r="F61" s="47"/>
    </row>
    <row r="62" ht="15">
      <c r="F62" s="47"/>
    </row>
    <row r="63" ht="15">
      <c r="F63" s="47"/>
    </row>
    <row r="64" ht="15">
      <c r="F64" s="47"/>
    </row>
    <row r="65" ht="15">
      <c r="F65" s="47"/>
    </row>
    <row r="66" ht="15">
      <c r="F66" s="47"/>
    </row>
    <row r="67" ht="15">
      <c r="F67" s="47"/>
    </row>
    <row r="68" ht="15">
      <c r="F68" s="47"/>
    </row>
    <row r="69" ht="15">
      <c r="F69" s="47"/>
    </row>
    <row r="70" ht="15">
      <c r="F70" s="47"/>
    </row>
    <row r="71" ht="15">
      <c r="F71" s="47"/>
    </row>
    <row r="72" ht="15">
      <c r="F72" s="47"/>
    </row>
    <row r="73" ht="15">
      <c r="F73" s="47"/>
    </row>
    <row r="74" ht="15">
      <c r="F74" s="47"/>
    </row>
    <row r="75" ht="15">
      <c r="F75" s="47"/>
    </row>
    <row r="76" ht="15">
      <c r="F76" s="47"/>
    </row>
    <row r="77" ht="15">
      <c r="F77" s="47"/>
    </row>
    <row r="78" ht="15">
      <c r="F78" s="47"/>
    </row>
    <row r="79" ht="15">
      <c r="F79" s="47"/>
    </row>
    <row r="80" ht="15">
      <c r="F80" s="47"/>
    </row>
    <row r="81" ht="15">
      <c r="F81" s="47"/>
    </row>
    <row r="82" ht="15">
      <c r="F82" s="47"/>
    </row>
    <row r="83" ht="15">
      <c r="F83" s="47"/>
    </row>
    <row r="84" ht="15">
      <c r="F84" s="47"/>
    </row>
    <row r="85" ht="15">
      <c r="F85" s="47"/>
    </row>
    <row r="86" ht="15">
      <c r="F86" s="47"/>
    </row>
    <row r="87" ht="15">
      <c r="F87" s="47"/>
    </row>
    <row r="88" ht="15">
      <c r="F88" s="47"/>
    </row>
    <row r="89" ht="15">
      <c r="F89" s="47"/>
    </row>
    <row r="90" ht="15">
      <c r="F90" s="47"/>
    </row>
    <row r="91" ht="15">
      <c r="F91" s="47"/>
    </row>
    <row r="92" ht="15">
      <c r="F92" s="47"/>
    </row>
    <row r="93" ht="15">
      <c r="F93" s="47"/>
    </row>
    <row r="94" ht="15">
      <c r="F94" s="47"/>
    </row>
    <row r="95" ht="15">
      <c r="F95" s="47"/>
    </row>
    <row r="96" ht="15">
      <c r="F96" s="47"/>
    </row>
    <row r="97" ht="15">
      <c r="F97" s="47"/>
    </row>
    <row r="98" ht="15">
      <c r="F98" s="47"/>
    </row>
    <row r="99" ht="15">
      <c r="F99" s="47"/>
    </row>
    <row r="100" ht="15">
      <c r="F100" s="47"/>
    </row>
    <row r="101" ht="15">
      <c r="F101" s="47"/>
    </row>
    <row r="102" ht="15">
      <c r="F102" s="47"/>
    </row>
    <row r="103" ht="15">
      <c r="F103" s="47"/>
    </row>
    <row r="104" ht="15">
      <c r="F104" s="47"/>
    </row>
    <row r="105" ht="15">
      <c r="F105" s="47"/>
    </row>
    <row r="106" ht="15">
      <c r="F106" s="47"/>
    </row>
    <row r="107" ht="15">
      <c r="F107" s="47"/>
    </row>
    <row r="108" ht="15">
      <c r="F108" s="47"/>
    </row>
    <row r="109" ht="15">
      <c r="F109" s="47"/>
    </row>
    <row r="110" ht="15">
      <c r="F110" s="47"/>
    </row>
    <row r="111" ht="15">
      <c r="F111" s="47"/>
    </row>
    <row r="112" ht="15">
      <c r="F112" s="47"/>
    </row>
    <row r="113" ht="15">
      <c r="F113" s="47"/>
    </row>
    <row r="114" ht="15">
      <c r="F114" s="47"/>
    </row>
    <row r="115" ht="15">
      <c r="F115" s="47"/>
    </row>
    <row r="116" ht="15">
      <c r="F116" s="47"/>
    </row>
    <row r="117" ht="15">
      <c r="F117" s="47"/>
    </row>
    <row r="118" ht="15">
      <c r="F118" s="47"/>
    </row>
    <row r="119" ht="15">
      <c r="F119" s="47"/>
    </row>
    <row r="120" ht="15">
      <c r="F120" s="47"/>
    </row>
    <row r="121" ht="15">
      <c r="F121" s="47"/>
    </row>
    <row r="122" ht="15">
      <c r="F122" s="47"/>
    </row>
    <row r="123" ht="15">
      <c r="F123" s="47"/>
    </row>
    <row r="124" ht="15">
      <c r="F124" s="47"/>
    </row>
    <row r="125" ht="15">
      <c r="F125" s="47"/>
    </row>
    <row r="126" ht="15">
      <c r="F126" s="47"/>
    </row>
    <row r="127" ht="15">
      <c r="F127" s="47"/>
    </row>
    <row r="128" ht="15">
      <c r="F128" s="47"/>
    </row>
    <row r="129" ht="15">
      <c r="F129" s="47"/>
    </row>
    <row r="130" ht="15">
      <c r="F130" s="47"/>
    </row>
    <row r="131" ht="15">
      <c r="F131" s="47"/>
    </row>
    <row r="132" ht="15">
      <c r="F132" s="47"/>
    </row>
    <row r="133" ht="15">
      <c r="F133" s="47"/>
    </row>
    <row r="134" ht="15">
      <c r="F134" s="47"/>
    </row>
    <row r="135" ht="15">
      <c r="F135" s="47"/>
    </row>
    <row r="136" ht="15">
      <c r="F136" s="47"/>
    </row>
    <row r="137" ht="15">
      <c r="F137" s="47"/>
    </row>
    <row r="138" ht="15">
      <c r="F138" s="47"/>
    </row>
    <row r="139" ht="15">
      <c r="F139" s="47"/>
    </row>
    <row r="140" ht="15">
      <c r="F140" s="47"/>
    </row>
    <row r="141" ht="15">
      <c r="F141" s="47"/>
    </row>
    <row r="142" ht="15">
      <c r="F142" s="47"/>
    </row>
    <row r="143" ht="15">
      <c r="F143" s="47"/>
    </row>
    <row r="144" ht="15">
      <c r="F144" s="47"/>
    </row>
    <row r="145" ht="15">
      <c r="F145" s="47"/>
    </row>
    <row r="146" ht="15">
      <c r="F146" s="47"/>
    </row>
    <row r="147" ht="15">
      <c r="F147" s="47"/>
    </row>
    <row r="148" ht="15">
      <c r="F148" s="47"/>
    </row>
    <row r="149" ht="15">
      <c r="F149" s="47"/>
    </row>
    <row r="150" ht="15">
      <c r="F150" s="47"/>
    </row>
    <row r="151" ht="15">
      <c r="F151" s="47"/>
    </row>
    <row r="152" ht="15">
      <c r="F152" s="47"/>
    </row>
    <row r="153" ht="15">
      <c r="F153" s="47"/>
    </row>
    <row r="154" ht="15">
      <c r="F154" s="47"/>
    </row>
    <row r="155" ht="15">
      <c r="F155" s="47"/>
    </row>
    <row r="156" ht="15">
      <c r="F156" s="47"/>
    </row>
    <row r="157" ht="15">
      <c r="F157" s="47"/>
    </row>
    <row r="158" ht="15">
      <c r="F158" s="47"/>
    </row>
    <row r="159" ht="15">
      <c r="F159" s="47"/>
    </row>
    <row r="160" ht="15">
      <c r="F160" s="47"/>
    </row>
    <row r="161" ht="15">
      <c r="F161" s="47"/>
    </row>
    <row r="162" ht="15">
      <c r="F162" s="47"/>
    </row>
    <row r="163" ht="15">
      <c r="F163" s="47"/>
    </row>
    <row r="164" ht="15">
      <c r="F164" s="47"/>
    </row>
    <row r="165" ht="15">
      <c r="F165" s="47"/>
    </row>
    <row r="166" ht="15">
      <c r="F166" s="47"/>
    </row>
    <row r="167" ht="15">
      <c r="F167" s="47"/>
    </row>
    <row r="168" ht="15">
      <c r="F168" s="47"/>
    </row>
    <row r="169" ht="15">
      <c r="F169" s="47"/>
    </row>
    <row r="170" ht="15">
      <c r="F170" s="47"/>
    </row>
    <row r="171" ht="15">
      <c r="F171" s="47"/>
    </row>
    <row r="172" ht="15">
      <c r="F172" s="47"/>
    </row>
    <row r="173" ht="15">
      <c r="F173" s="47"/>
    </row>
    <row r="174" ht="15">
      <c r="F174" s="47"/>
    </row>
    <row r="175" ht="15">
      <c r="F175" s="47"/>
    </row>
    <row r="176" ht="15">
      <c r="F176" s="47"/>
    </row>
    <row r="177" ht="15">
      <c r="F177" s="47"/>
    </row>
    <row r="178" ht="15">
      <c r="F178" s="47"/>
    </row>
    <row r="179" ht="15">
      <c r="F179" s="47"/>
    </row>
    <row r="180" ht="15">
      <c r="F180" s="47"/>
    </row>
    <row r="181" ht="15">
      <c r="F181" s="47"/>
    </row>
    <row r="182" ht="15">
      <c r="F182" s="47"/>
    </row>
    <row r="183" ht="15">
      <c r="F183" s="47"/>
    </row>
    <row r="184" ht="15">
      <c r="F184" s="47"/>
    </row>
    <row r="185" ht="15">
      <c r="F185" s="47"/>
    </row>
    <row r="186" ht="15">
      <c r="F186" s="47"/>
    </row>
    <row r="187" ht="15">
      <c r="F187" s="47"/>
    </row>
    <row r="188" ht="15">
      <c r="F188" s="47"/>
    </row>
    <row r="189" ht="15">
      <c r="F189" s="47"/>
    </row>
    <row r="190" ht="15">
      <c r="F190" s="47"/>
    </row>
    <row r="191" ht="15">
      <c r="F191" s="47"/>
    </row>
    <row r="192" ht="15">
      <c r="F192" s="47"/>
    </row>
    <row r="193" ht="15">
      <c r="F193" s="47"/>
    </row>
    <row r="194" ht="15">
      <c r="F194" s="47"/>
    </row>
    <row r="195" ht="15">
      <c r="F195" s="47"/>
    </row>
    <row r="196" ht="15">
      <c r="F196" s="47"/>
    </row>
    <row r="197" ht="15">
      <c r="F197" s="47"/>
    </row>
    <row r="198" ht="15">
      <c r="F198" s="47"/>
    </row>
    <row r="199" ht="15">
      <c r="F199" s="47"/>
    </row>
    <row r="200" ht="15">
      <c r="F200" s="47"/>
    </row>
    <row r="201" ht="15">
      <c r="F201" s="47"/>
    </row>
    <row r="202" ht="15">
      <c r="F202" s="47"/>
    </row>
    <row r="203" ht="15">
      <c r="F203" s="47"/>
    </row>
    <row r="204" ht="15">
      <c r="F204" s="47"/>
    </row>
    <row r="205" ht="15">
      <c r="F205" s="47"/>
    </row>
  </sheetData>
  <sheetProtection/>
  <mergeCells count="5">
    <mergeCell ref="A1:F1"/>
    <mergeCell ref="A2:F2"/>
    <mergeCell ref="B3:E3"/>
    <mergeCell ref="E43:F43"/>
    <mergeCell ref="E46:F46"/>
  </mergeCells>
  <printOptions horizontalCentered="1"/>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G179"/>
  <sheetViews>
    <sheetView zoomScalePageLayoutView="0" workbookViewId="0" topLeftCell="A1">
      <selection activeCell="B24" sqref="B24"/>
    </sheetView>
  </sheetViews>
  <sheetFormatPr defaultColWidth="9.140625" defaultRowHeight="15"/>
  <cols>
    <col min="1" max="1" width="8.00390625" style="55" customWidth="1"/>
    <col min="2" max="2" width="51.140625" style="55" customWidth="1"/>
    <col min="3" max="4" width="9.140625" style="55" customWidth="1"/>
    <col min="5" max="5" width="12.8515625" style="101" customWidth="1"/>
    <col min="6" max="6" width="13.8515625" style="103" customWidth="1"/>
    <col min="7" max="16384" width="9.140625" style="55" customWidth="1"/>
  </cols>
  <sheetData>
    <row r="1" spans="1:6" ht="15">
      <c r="A1" s="127" t="str">
        <f>'[2] 0810160  ЗФ 20-22'!A1:L1</f>
        <v>Департамент праці та соціального захисту населення Миколаївської міської ради</v>
      </c>
      <c r="B1" s="127"/>
      <c r="C1" s="127"/>
      <c r="D1" s="127"/>
      <c r="E1" s="127"/>
      <c r="F1" s="127"/>
    </row>
    <row r="2" spans="1:6" ht="15" customHeight="1">
      <c r="A2" s="124" t="s">
        <v>45</v>
      </c>
      <c r="B2" s="124"/>
      <c r="C2" s="124"/>
      <c r="D2" s="124"/>
      <c r="E2" s="124"/>
      <c r="F2" s="124"/>
    </row>
    <row r="3" spans="1:6" ht="15.75" thickBot="1">
      <c r="A3" s="56"/>
      <c r="B3" s="128"/>
      <c r="C3" s="128"/>
      <c r="D3" s="128"/>
      <c r="E3" s="128"/>
      <c r="F3" s="57" t="s">
        <v>46</v>
      </c>
    </row>
    <row r="4" spans="1:6" ht="26.25">
      <c r="A4" s="58" t="s">
        <v>35</v>
      </c>
      <c r="B4" s="59" t="s">
        <v>36</v>
      </c>
      <c r="C4" s="60"/>
      <c r="D4" s="61" t="s">
        <v>37</v>
      </c>
      <c r="E4" s="62" t="s">
        <v>38</v>
      </c>
      <c r="F4" s="63" t="s">
        <v>39</v>
      </c>
    </row>
    <row r="5" spans="1:6" ht="15">
      <c r="A5" s="64">
        <v>3000</v>
      </c>
      <c r="B5" s="65" t="s">
        <v>82</v>
      </c>
      <c r="C5" s="66"/>
      <c r="D5" s="66"/>
      <c r="E5" s="67"/>
      <c r="F5" s="68">
        <f>F6</f>
        <v>185200</v>
      </c>
    </row>
    <row r="6" spans="1:6" ht="15">
      <c r="A6" s="64">
        <v>3100</v>
      </c>
      <c r="B6" s="65" t="s">
        <v>83</v>
      </c>
      <c r="C6" s="66"/>
      <c r="D6" s="66"/>
      <c r="E6" s="67"/>
      <c r="F6" s="68">
        <f>F7+F12</f>
        <v>185200</v>
      </c>
    </row>
    <row r="7" spans="1:6" ht="26.25">
      <c r="A7" s="64">
        <v>3110</v>
      </c>
      <c r="B7" s="65" t="s">
        <v>84</v>
      </c>
      <c r="C7" s="66"/>
      <c r="D7" s="66"/>
      <c r="E7" s="67"/>
      <c r="F7" s="68">
        <f>SUM(F8:F11)</f>
        <v>185200</v>
      </c>
    </row>
    <row r="8" spans="1:6" ht="30.75" customHeight="1">
      <c r="A8" s="69"/>
      <c r="B8" s="26" t="s">
        <v>85</v>
      </c>
      <c r="C8" s="70" t="s">
        <v>41</v>
      </c>
      <c r="D8" s="71">
        <v>4</v>
      </c>
      <c r="E8" s="72">
        <v>15200</v>
      </c>
      <c r="F8" s="73">
        <f>D8*E8</f>
        <v>60800</v>
      </c>
    </row>
    <row r="9" spans="1:6" ht="15">
      <c r="A9" s="69"/>
      <c r="B9" s="26" t="s">
        <v>86</v>
      </c>
      <c r="C9" s="70" t="s">
        <v>41</v>
      </c>
      <c r="D9" s="71">
        <v>1</v>
      </c>
      <c r="E9" s="72">
        <v>25400</v>
      </c>
      <c r="F9" s="73">
        <f>D9*E9</f>
        <v>25400</v>
      </c>
    </row>
    <row r="10" spans="1:6" ht="15">
      <c r="A10" s="69"/>
      <c r="B10" s="26" t="s">
        <v>87</v>
      </c>
      <c r="C10" s="70" t="s">
        <v>41</v>
      </c>
      <c r="D10" s="71">
        <v>10</v>
      </c>
      <c r="E10" s="72">
        <v>9000</v>
      </c>
      <c r="F10" s="73">
        <f>D10*E10</f>
        <v>90000</v>
      </c>
    </row>
    <row r="11" spans="1:6" s="79" customFormat="1" ht="13.5" thickBot="1">
      <c r="A11" s="74"/>
      <c r="B11" s="51" t="s">
        <v>88</v>
      </c>
      <c r="C11" s="75" t="s">
        <v>89</v>
      </c>
      <c r="D11" s="76">
        <v>1</v>
      </c>
      <c r="E11" s="77">
        <v>9000</v>
      </c>
      <c r="F11" s="78">
        <f>D11*E11</f>
        <v>9000</v>
      </c>
    </row>
    <row r="12" spans="1:6" ht="15" hidden="1">
      <c r="A12" s="64">
        <v>3160</v>
      </c>
      <c r="B12" s="65" t="s">
        <v>90</v>
      </c>
      <c r="C12" s="66"/>
      <c r="D12" s="66"/>
      <c r="E12" s="67"/>
      <c r="F12" s="68">
        <f>SUM(F13)</f>
        <v>0</v>
      </c>
    </row>
    <row r="13" spans="1:6" ht="45" customHeight="1" hidden="1" thickBot="1">
      <c r="A13" s="69"/>
      <c r="B13" s="26" t="s">
        <v>97</v>
      </c>
      <c r="C13" s="70" t="s">
        <v>41</v>
      </c>
      <c r="D13" s="71">
        <v>3</v>
      </c>
      <c r="E13" s="72"/>
      <c r="F13" s="73"/>
    </row>
    <row r="14" spans="1:6" ht="15" thickBot="1">
      <c r="A14" s="80"/>
      <c r="B14" s="81" t="s">
        <v>42</v>
      </c>
      <c r="C14" s="82"/>
      <c r="D14" s="82">
        <f>SUM(D7:D13)</f>
        <v>19</v>
      </c>
      <c r="E14" s="83"/>
      <c r="F14" s="84">
        <f>SUM(F8:F12)</f>
        <v>185200</v>
      </c>
    </row>
    <row r="15" spans="1:6" ht="15">
      <c r="A15" s="85"/>
      <c r="B15" s="85"/>
      <c r="C15" s="85"/>
      <c r="D15" s="85"/>
      <c r="E15" s="86"/>
      <c r="F15" s="86"/>
    </row>
    <row r="16" spans="3:6" ht="15">
      <c r="C16" s="87"/>
      <c r="D16" s="87"/>
      <c r="E16" s="88"/>
      <c r="F16" s="89"/>
    </row>
    <row r="17" spans="3:6" ht="15">
      <c r="C17" s="87"/>
      <c r="D17" s="87"/>
      <c r="E17" s="88"/>
      <c r="F17" s="89"/>
    </row>
    <row r="18" spans="1:7" s="91" customFormat="1" ht="15">
      <c r="A18" s="55"/>
      <c r="B18" s="87" t="s">
        <v>43</v>
      </c>
      <c r="C18" s="90"/>
      <c r="D18" s="90"/>
      <c r="E18" s="89" t="s">
        <v>91</v>
      </c>
      <c r="F18" s="89"/>
      <c r="G18" s="55"/>
    </row>
    <row r="19" spans="2:6" s="91" customFormat="1" ht="15">
      <c r="B19" s="92"/>
      <c r="C19" s="92"/>
      <c r="D19" s="92"/>
      <c r="E19" s="93"/>
      <c r="F19" s="93"/>
    </row>
    <row r="20" spans="1:7" ht="15">
      <c r="A20" s="91"/>
      <c r="B20" s="92"/>
      <c r="C20" s="92"/>
      <c r="D20" s="92"/>
      <c r="E20" s="93"/>
      <c r="F20" s="93"/>
      <c r="G20" s="91"/>
    </row>
    <row r="21" spans="2:6" ht="15">
      <c r="B21" s="94" t="s">
        <v>92</v>
      </c>
      <c r="C21" s="95"/>
      <c r="D21" s="95"/>
      <c r="E21" s="89" t="s">
        <v>93</v>
      </c>
      <c r="F21" s="89"/>
    </row>
    <row r="22" spans="2:6" ht="15">
      <c r="B22" s="94" t="s">
        <v>94</v>
      </c>
      <c r="C22" s="94"/>
      <c r="D22" s="94"/>
      <c r="E22" s="96"/>
      <c r="F22" s="96"/>
    </row>
    <row r="23" spans="1:7" ht="15">
      <c r="A23" s="97"/>
      <c r="B23" s="97"/>
      <c r="C23" s="97"/>
      <c r="D23" s="98"/>
      <c r="E23" s="98"/>
      <c r="F23" s="99"/>
      <c r="G23" s="100"/>
    </row>
    <row r="24" spans="1:7" ht="15">
      <c r="A24" s="97"/>
      <c r="B24" s="97"/>
      <c r="C24" s="97"/>
      <c r="D24" s="98"/>
      <c r="E24" s="98"/>
      <c r="F24" s="99"/>
      <c r="G24" s="100"/>
    </row>
    <row r="25" spans="1:7" ht="15">
      <c r="A25" s="97"/>
      <c r="B25" s="97"/>
      <c r="C25" s="97"/>
      <c r="D25" s="98"/>
      <c r="E25" s="98"/>
      <c r="F25" s="99"/>
      <c r="G25" s="100"/>
    </row>
    <row r="26" spans="1:7" ht="15">
      <c r="A26" s="97"/>
      <c r="B26" s="97"/>
      <c r="C26" s="97"/>
      <c r="D26" s="98"/>
      <c r="E26" s="98"/>
      <c r="F26" s="99"/>
      <c r="G26" s="100"/>
    </row>
    <row r="27" spans="1:7" ht="15">
      <c r="A27" s="97" t="s">
        <v>95</v>
      </c>
      <c r="B27" s="97"/>
      <c r="C27" s="97"/>
      <c r="D27" s="98"/>
      <c r="E27" s="98"/>
      <c r="F27" s="99"/>
      <c r="G27" s="100"/>
    </row>
    <row r="28" spans="1:7" ht="15">
      <c r="A28" s="97"/>
      <c r="B28" s="97" t="s">
        <v>96</v>
      </c>
      <c r="C28" s="97"/>
      <c r="D28" s="98"/>
      <c r="E28" s="98"/>
      <c r="F28" s="99"/>
      <c r="G28" s="100"/>
    </row>
    <row r="29" spans="1:7" ht="15">
      <c r="A29" s="97"/>
      <c r="B29" s="97"/>
      <c r="C29" s="97"/>
      <c r="D29" s="98"/>
      <c r="E29" s="98"/>
      <c r="F29" s="99"/>
      <c r="G29" s="100"/>
    </row>
    <row r="30" spans="1:7" ht="15">
      <c r="A30" s="97"/>
      <c r="B30" s="97"/>
      <c r="C30" s="97"/>
      <c r="D30" s="98"/>
      <c r="E30" s="98"/>
      <c r="F30" s="99"/>
      <c r="G30" s="100"/>
    </row>
    <row r="31" spans="1:7" ht="15">
      <c r="A31" s="97"/>
      <c r="B31" s="97"/>
      <c r="C31" s="97"/>
      <c r="D31" s="98"/>
      <c r="E31" s="98"/>
      <c r="F31" s="99"/>
      <c r="G31" s="100"/>
    </row>
    <row r="32" ht="15">
      <c r="F32" s="102"/>
    </row>
    <row r="33" ht="15">
      <c r="F33" s="102"/>
    </row>
    <row r="34" ht="15">
      <c r="F34" s="102"/>
    </row>
    <row r="35" ht="15">
      <c r="F35" s="102"/>
    </row>
    <row r="36" ht="15">
      <c r="F36" s="102"/>
    </row>
    <row r="37" ht="15">
      <c r="F37" s="102"/>
    </row>
    <row r="38" ht="15">
      <c r="F38" s="102"/>
    </row>
    <row r="39" ht="15">
      <c r="F39" s="102"/>
    </row>
    <row r="40" ht="15">
      <c r="F40" s="102"/>
    </row>
    <row r="41" ht="15">
      <c r="F41" s="102"/>
    </row>
    <row r="42" ht="15">
      <c r="F42" s="102"/>
    </row>
    <row r="43" ht="15">
      <c r="F43" s="102"/>
    </row>
    <row r="44" ht="15">
      <c r="F44" s="102"/>
    </row>
    <row r="45" ht="15">
      <c r="F45" s="102"/>
    </row>
    <row r="46" ht="15">
      <c r="F46" s="102"/>
    </row>
    <row r="47" ht="15">
      <c r="F47" s="102"/>
    </row>
    <row r="48" ht="15">
      <c r="F48" s="102"/>
    </row>
    <row r="49" ht="15">
      <c r="F49" s="102"/>
    </row>
    <row r="50" ht="15">
      <c r="F50" s="102"/>
    </row>
    <row r="51" ht="15">
      <c r="F51" s="102"/>
    </row>
    <row r="52" ht="15">
      <c r="F52" s="102"/>
    </row>
    <row r="53" ht="15">
      <c r="F53" s="102"/>
    </row>
    <row r="54" ht="15">
      <c r="F54" s="102"/>
    </row>
    <row r="55" ht="15">
      <c r="F55" s="102"/>
    </row>
    <row r="56" ht="15">
      <c r="F56" s="102"/>
    </row>
    <row r="57" ht="15">
      <c r="F57" s="102"/>
    </row>
    <row r="58" ht="15">
      <c r="F58" s="102"/>
    </row>
    <row r="59" ht="15">
      <c r="F59" s="102"/>
    </row>
    <row r="60" ht="15">
      <c r="F60" s="102"/>
    </row>
    <row r="61" ht="15">
      <c r="F61" s="102"/>
    </row>
    <row r="62" ht="15">
      <c r="F62" s="102"/>
    </row>
    <row r="63" ht="15">
      <c r="F63" s="102"/>
    </row>
    <row r="64" ht="15">
      <c r="F64" s="102"/>
    </row>
    <row r="65" ht="15">
      <c r="F65" s="102"/>
    </row>
    <row r="66" ht="15">
      <c r="F66" s="102"/>
    </row>
    <row r="67" ht="15">
      <c r="F67" s="102"/>
    </row>
    <row r="68" ht="15">
      <c r="F68" s="102"/>
    </row>
    <row r="69" ht="15">
      <c r="F69" s="102"/>
    </row>
    <row r="70" ht="15">
      <c r="F70" s="102"/>
    </row>
    <row r="71" ht="15">
      <c r="F71" s="102"/>
    </row>
    <row r="72" ht="15">
      <c r="F72" s="102"/>
    </row>
    <row r="73" ht="15">
      <c r="F73" s="102"/>
    </row>
    <row r="74" ht="15">
      <c r="F74" s="102"/>
    </row>
    <row r="75" ht="15">
      <c r="F75" s="102"/>
    </row>
    <row r="76" ht="15">
      <c r="F76" s="102"/>
    </row>
    <row r="77" ht="15">
      <c r="F77" s="102"/>
    </row>
    <row r="78" ht="15">
      <c r="F78" s="102"/>
    </row>
    <row r="79" ht="15">
      <c r="F79" s="102"/>
    </row>
    <row r="80" ht="15">
      <c r="F80" s="102"/>
    </row>
    <row r="81" ht="15">
      <c r="F81" s="102"/>
    </row>
    <row r="82" ht="15">
      <c r="F82" s="102"/>
    </row>
    <row r="83" ht="15">
      <c r="F83" s="102"/>
    </row>
    <row r="84" ht="15">
      <c r="F84" s="102"/>
    </row>
    <row r="85" ht="15">
      <c r="F85" s="102"/>
    </row>
    <row r="86" ht="15">
      <c r="F86" s="102"/>
    </row>
    <row r="87" ht="15">
      <c r="F87" s="102"/>
    </row>
    <row r="88" ht="15">
      <c r="F88" s="102"/>
    </row>
    <row r="89" ht="15">
      <c r="F89" s="102"/>
    </row>
    <row r="90" ht="15">
      <c r="F90" s="102"/>
    </row>
    <row r="91" ht="15">
      <c r="F91" s="102"/>
    </row>
    <row r="92" ht="15">
      <c r="F92" s="102"/>
    </row>
    <row r="93" ht="15">
      <c r="F93" s="102"/>
    </row>
    <row r="94" ht="15">
      <c r="F94" s="102"/>
    </row>
    <row r="95" ht="15">
      <c r="F95" s="102"/>
    </row>
    <row r="96" ht="15">
      <c r="F96" s="102"/>
    </row>
    <row r="97" ht="15">
      <c r="F97" s="102"/>
    </row>
    <row r="98" ht="15">
      <c r="F98" s="102"/>
    </row>
    <row r="99" ht="15">
      <c r="F99" s="102"/>
    </row>
    <row r="100" ht="15">
      <c r="F100" s="102"/>
    </row>
    <row r="101" ht="15">
      <c r="F101" s="102"/>
    </row>
    <row r="102" ht="15">
      <c r="F102" s="102"/>
    </row>
    <row r="103" ht="15">
      <c r="F103" s="102"/>
    </row>
    <row r="104" ht="15">
      <c r="F104" s="102"/>
    </row>
    <row r="105" ht="15">
      <c r="F105" s="102"/>
    </row>
    <row r="106" ht="15">
      <c r="F106" s="102"/>
    </row>
    <row r="107" ht="15">
      <c r="F107" s="102"/>
    </row>
    <row r="108" ht="15">
      <c r="F108" s="102"/>
    </row>
    <row r="109" ht="15">
      <c r="F109" s="102"/>
    </row>
    <row r="110" ht="15">
      <c r="F110" s="102"/>
    </row>
    <row r="111" ht="15">
      <c r="F111" s="102"/>
    </row>
    <row r="112" ht="15">
      <c r="F112" s="102"/>
    </row>
    <row r="113" ht="15">
      <c r="F113" s="102"/>
    </row>
    <row r="114" ht="15">
      <c r="F114" s="102"/>
    </row>
    <row r="115" ht="15">
      <c r="F115" s="102"/>
    </row>
    <row r="116" ht="15">
      <c r="F116" s="102"/>
    </row>
    <row r="117" ht="15">
      <c r="F117" s="102"/>
    </row>
    <row r="118" ht="15">
      <c r="F118" s="102"/>
    </row>
    <row r="119" ht="15">
      <c r="F119" s="102"/>
    </row>
    <row r="120" ht="15">
      <c r="F120" s="102"/>
    </row>
    <row r="121" ht="15">
      <c r="F121" s="102"/>
    </row>
    <row r="122" ht="15">
      <c r="F122" s="102"/>
    </row>
    <row r="123" ht="15">
      <c r="F123" s="102"/>
    </row>
    <row r="124" ht="15">
      <c r="F124" s="102"/>
    </row>
    <row r="125" ht="15">
      <c r="F125" s="102"/>
    </row>
    <row r="126" ht="15">
      <c r="F126" s="102"/>
    </row>
    <row r="127" ht="15">
      <c r="F127" s="102"/>
    </row>
    <row r="128" ht="15">
      <c r="F128" s="102"/>
    </row>
    <row r="129" ht="15">
      <c r="F129" s="102"/>
    </row>
    <row r="130" ht="15">
      <c r="F130" s="102"/>
    </row>
    <row r="131" ht="15">
      <c r="F131" s="102"/>
    </row>
    <row r="132" ht="15">
      <c r="F132" s="102"/>
    </row>
    <row r="133" ht="15">
      <c r="F133" s="102"/>
    </row>
    <row r="134" ht="15">
      <c r="F134" s="102"/>
    </row>
    <row r="135" ht="15">
      <c r="F135" s="102"/>
    </row>
    <row r="136" ht="15">
      <c r="F136" s="102"/>
    </row>
    <row r="137" ht="15">
      <c r="F137" s="102"/>
    </row>
    <row r="138" ht="15">
      <c r="F138" s="102"/>
    </row>
    <row r="139" ht="15">
      <c r="F139" s="102"/>
    </row>
    <row r="140" ht="15">
      <c r="F140" s="102"/>
    </row>
    <row r="141" ht="15">
      <c r="F141" s="102"/>
    </row>
    <row r="142" ht="15">
      <c r="F142" s="102"/>
    </row>
    <row r="143" ht="15">
      <c r="F143" s="102"/>
    </row>
    <row r="144" ht="15">
      <c r="F144" s="102"/>
    </row>
    <row r="145" ht="15">
      <c r="F145" s="102"/>
    </row>
    <row r="146" ht="15">
      <c r="F146" s="102"/>
    </row>
    <row r="147" ht="15">
      <c r="F147" s="102"/>
    </row>
    <row r="148" ht="15">
      <c r="F148" s="102"/>
    </row>
    <row r="149" ht="15">
      <c r="F149" s="102"/>
    </row>
    <row r="150" ht="15">
      <c r="F150" s="102"/>
    </row>
    <row r="151" ht="15">
      <c r="F151" s="102"/>
    </row>
    <row r="152" ht="15">
      <c r="F152" s="102"/>
    </row>
    <row r="153" ht="15">
      <c r="F153" s="102"/>
    </row>
    <row r="154" ht="15">
      <c r="F154" s="102"/>
    </row>
    <row r="155" ht="15">
      <c r="F155" s="102"/>
    </row>
    <row r="156" ht="15">
      <c r="F156" s="102"/>
    </row>
    <row r="157" ht="15">
      <c r="F157" s="102"/>
    </row>
    <row r="158" ht="15">
      <c r="F158" s="102"/>
    </row>
    <row r="159" ht="15">
      <c r="F159" s="102"/>
    </row>
    <row r="160" ht="15">
      <c r="F160" s="102"/>
    </row>
    <row r="161" ht="15">
      <c r="F161" s="102"/>
    </row>
    <row r="162" ht="15">
      <c r="F162" s="102"/>
    </row>
    <row r="163" ht="15">
      <c r="F163" s="102"/>
    </row>
    <row r="164" ht="15">
      <c r="F164" s="102"/>
    </row>
    <row r="165" ht="15">
      <c r="F165" s="102"/>
    </row>
    <row r="166" ht="15">
      <c r="F166" s="102"/>
    </row>
    <row r="167" ht="15">
      <c r="F167" s="102"/>
    </row>
    <row r="168" ht="15">
      <c r="F168" s="102"/>
    </row>
    <row r="169" ht="15">
      <c r="F169" s="102"/>
    </row>
    <row r="170" ht="15">
      <c r="F170" s="102"/>
    </row>
    <row r="171" ht="15">
      <c r="F171" s="102"/>
    </row>
    <row r="172" ht="15">
      <c r="F172" s="102"/>
    </row>
    <row r="173" ht="15">
      <c r="F173" s="102"/>
    </row>
    <row r="174" ht="15">
      <c r="F174" s="102"/>
    </row>
    <row r="175" ht="15">
      <c r="F175" s="102"/>
    </row>
    <row r="176" ht="15">
      <c r="F176" s="102"/>
    </row>
    <row r="177" ht="15">
      <c r="F177" s="102"/>
    </row>
    <row r="178" ht="15">
      <c r="F178" s="102"/>
    </row>
    <row r="179" ht="15">
      <c r="F179" s="102"/>
    </row>
  </sheetData>
  <sheetProtection/>
  <mergeCells count="3">
    <mergeCell ref="A1:F1"/>
    <mergeCell ref="A2:F2"/>
    <mergeCell ref="B3:E3"/>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Hoz-2</cp:lastModifiedBy>
  <cp:lastPrinted>2019-12-24T08:42:42Z</cp:lastPrinted>
  <dcterms:created xsi:type="dcterms:W3CDTF">2018-08-27T12:09:19Z</dcterms:created>
  <dcterms:modified xsi:type="dcterms:W3CDTF">2019-12-24T08:45:13Z</dcterms:modified>
  <cp:category/>
  <cp:version/>
  <cp:contentType/>
  <cp:contentStatus/>
</cp:coreProperties>
</file>